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nationalgridplc.sharepoint.com/sites/GRP-INT-UK-CodeAdministrator/GRID CODE/3. Grid Code Modifications/GC0166 - Battery Storage/7. Workgroup Consultation/1. Workgroup Consultation Responses/"/>
    </mc:Choice>
  </mc:AlternateContent>
  <xr:revisionPtr revIDLastSave="1451" documentId="8_{A377627F-D758-4A7F-AC57-59E7C4BF24AB}" xr6:coauthVersionLast="47" xr6:coauthVersionMax="47" xr10:uidLastSave="{545C6FA4-E28C-40C0-A8BC-816EDD67A191}"/>
  <bookViews>
    <workbookView xWindow="-28920" yWindow="-120" windowWidth="29040" windowHeight="15840" xr2:uid="{FA024DCF-777D-4BF5-B164-23C99ECEA61E}"/>
  </bookViews>
  <sheets>
    <sheet name="Summary" sheetId="1" r:id="rId1"/>
    <sheet name="DATA" sheetId="2" r:id="rId2"/>
    <sheet name="Text" sheetId="3" r:id="rId3"/>
  </sheets>
  <definedNames>
    <definedName name="_xlnm._FilterDatabase" localSheetId="0" hidden="1">Summary!$A$6:$Z$76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 i="2" l="1"/>
  <c r="AJ5" i="2"/>
  <c r="AJ4" i="2"/>
  <c r="AJ3" i="2"/>
  <c r="AJ2" i="2"/>
  <c r="AH4" i="2"/>
  <c r="AH3" i="2"/>
  <c r="AH2" i="2"/>
  <c r="AF4" i="2"/>
  <c r="AF3" i="2"/>
  <c r="AF2" i="2"/>
  <c r="AD5" i="2"/>
  <c r="AD4" i="2"/>
  <c r="AD3" i="2"/>
  <c r="AD2" i="2"/>
  <c r="AB4" i="2"/>
  <c r="AB3" i="2"/>
  <c r="AB2" i="2"/>
  <c r="Z5" i="2"/>
  <c r="Z4" i="2"/>
  <c r="Z3" i="2"/>
  <c r="Z2" i="2"/>
  <c r="X3" i="2"/>
  <c r="V3" i="2"/>
  <c r="V2" i="2"/>
  <c r="T6" i="2"/>
  <c r="T5" i="2"/>
  <c r="T4" i="2"/>
  <c r="T3" i="2"/>
  <c r="T2" i="2"/>
  <c r="R3" i="2"/>
  <c r="R2" i="2"/>
  <c r="P4" i="2"/>
  <c r="P3" i="2"/>
  <c r="P2" i="2"/>
  <c r="N4" i="2"/>
  <c r="N3" i="2"/>
  <c r="N2" i="2"/>
  <c r="L3" i="2"/>
  <c r="L2" i="2"/>
  <c r="J4" i="2"/>
  <c r="J3" i="2"/>
  <c r="J2" i="2"/>
  <c r="H3" i="2"/>
  <c r="H2" i="2"/>
  <c r="F6" i="2"/>
  <c r="F5" i="2"/>
  <c r="F4" i="2"/>
  <c r="F3" i="2"/>
  <c r="F2" i="2"/>
  <c r="D5" i="2"/>
  <c r="D4" i="2"/>
  <c r="D3" i="2"/>
  <c r="D2" i="2"/>
</calcChain>
</file>

<file path=xl/sharedStrings.xml><?xml version="1.0" encoding="utf-8"?>
<sst xmlns="http://schemas.openxmlformats.org/spreadsheetml/2006/main" count="677" uniqueCount="346">
  <si>
    <t>Workgroup Consultation Responses Summary</t>
  </si>
  <si>
    <t>DELETE AHEAD OF ISSUING</t>
  </si>
  <si>
    <t>Respondent Details</t>
  </si>
  <si>
    <t>Standard Consultation Questions</t>
  </si>
  <si>
    <t>Specific Consultation Questions</t>
  </si>
  <si>
    <t>Themes</t>
  </si>
  <si>
    <t>Code Admin Reviewer</t>
  </si>
  <si>
    <t>Response Number</t>
  </si>
  <si>
    <t>Organisation</t>
  </si>
  <si>
    <t>Name</t>
  </si>
  <si>
    <t>Organisation type</t>
  </si>
  <si>
    <t>Q1 - Do you believe that the Original Proposal and/or any potential alternatives better facilitate the Applicable Objectives?</t>
  </si>
  <si>
    <t>Q2 - Do you support the proposed implementation approach?</t>
  </si>
  <si>
    <t xml:space="preserve">Q3 - Do you have any other comments? </t>
  </si>
  <si>
    <t>Q4 - Any alternatives?</t>
  </si>
  <si>
    <t>Key points</t>
  </si>
  <si>
    <t>Q5 - Does the draft legal text satisfy the intent of the modification?</t>
  </si>
  <si>
    <t xml:space="preserve">Q6 - Do you agree with the Workgroup’s assessment that the modification does impact the Electricity Balancing Regulation (EBR) Article 18 terms and conditions held within the Grid Code?   </t>
  </si>
  <si>
    <t>Q7 - Do you have any comments on the impact of the modification on the EBR Objectives?</t>
  </si>
  <si>
    <t>Q8 - Do you agree with the Proposer that the solution should be technology neutral or with several Workgroup members who thought the solution should be based on asset type?</t>
  </si>
  <si>
    <t>Q9 - Are you clear on what is meant by limited/ unlimited?</t>
  </si>
  <si>
    <t>Q10 - Do you agree that MDO/ MDB are technical dynamic parameters?</t>
  </si>
  <si>
    <t>Q11 - Do you see there being an interaction between MIL/ MEL between MDO and MDB?</t>
  </si>
  <si>
    <t>Q12 - Is it clear from the definition of FSoE that this should be calculated at the point where it can be imported/ exported to the Total System?</t>
  </si>
  <si>
    <t>Q13 - Is it credible for the proposed level of  FSoE accuracy to be achieved over the proposed time horizon (up to 33hrs)?</t>
  </si>
  <si>
    <t>Q14 - How do you think NESO can/ should use FSoE and Asset Specific models in their system planning, considering market activity also continues within day, and commercial interactivity with operational "limits"?</t>
  </si>
  <si>
    <t>Q15 - Is it clear whether FSoE is proposed or considered as either a 'technical' or 'commercial' parameter?</t>
  </si>
  <si>
    <t>Q16 - Is it clear from the definition of MDO and MDB that NESO can send multiple instructions up to the volume declared?</t>
  </si>
  <si>
    <t>Q17 - Is it clear that the services referenced within the definitions of MDO and MDB are only during the BM Window?</t>
  </si>
  <si>
    <t>Q18 - Do the restrictions in BC2.5.3.4 strike the right balance between flexibility and operability?</t>
  </si>
  <si>
    <t>GC0166: Introducing new Balancing Mechanism Parameters for Limited Duration Assets</t>
  </si>
  <si>
    <t>Shell Energy Europe Ltd</t>
  </si>
  <si>
    <t>Richard Devenport</t>
  </si>
  <si>
    <t>Other</t>
  </si>
  <si>
    <t xml:space="preserve">Yes for a) b) c) and d)
</t>
  </si>
  <si>
    <t>No</t>
  </si>
  <si>
    <t>Yes</t>
  </si>
  <si>
    <t>Yes - Encourage NESO to engage with vendors of EDL/EDT software ASAP</t>
  </si>
  <si>
    <t>Technology Neutral</t>
  </si>
  <si>
    <t>Not ticked</t>
  </si>
  <si>
    <t>Technical parameter</t>
  </si>
  <si>
    <t>Consultation date: 18 November 2024 - 09 December 2024</t>
  </si>
  <si>
    <t>would like to understand who within NESO has signed off that this solution is suitable, and has accountability to this effect.</t>
  </si>
  <si>
    <t>Development that takes place prior to an Authority decision is proceeding at risk, as no guarantee that a specific (or, indeed, any) proposal will be approved by the Authority.</t>
  </si>
  <si>
    <t>Seems unlikely that the industry as a whole will be ready to start using this solution two weeks after decision.</t>
  </si>
  <si>
    <t>Number of points where we believe the legal text is unclear.</t>
  </si>
  <si>
    <t>Requiring all participants to submit (or have defaulted on their behalf) is a sensible approach.</t>
  </si>
  <si>
    <t>Engie</t>
  </si>
  <si>
    <t>Simon Lord</t>
  </si>
  <si>
    <t>Claire</t>
  </si>
  <si>
    <t>Generator</t>
  </si>
  <si>
    <t xml:space="preserve">Yes for a)
</t>
  </si>
  <si>
    <t>Yes - Legal text does not provide sufficient detail</t>
  </si>
  <si>
    <t>Requiring all providers to allow for the full delivery of any contracted services will have an impact on the traded market.</t>
  </si>
  <si>
    <t>EDF Energy</t>
  </si>
  <si>
    <t>Mark Steger</t>
  </si>
  <si>
    <t>Generator, Storage and Supplier</t>
  </si>
  <si>
    <t>A,B,C,D and E</t>
  </si>
  <si>
    <t>None</t>
  </si>
  <si>
    <t>Based on asset type</t>
  </si>
  <si>
    <t>Centrica</t>
  </si>
  <si>
    <t>Habitat Energy Limited</t>
  </si>
  <si>
    <t>Jon Doughty</t>
  </si>
  <si>
    <t>Storage</t>
  </si>
  <si>
    <t>Virtual Lead Party</t>
  </si>
  <si>
    <t xml:space="preserve">Yes for a) b) c) d) and e)
</t>
  </si>
  <si>
    <t>Maria Popova</t>
  </si>
  <si>
    <t>Supplier</t>
  </si>
  <si>
    <t>B and C</t>
  </si>
  <si>
    <t>No box ticked</t>
  </si>
  <si>
    <t>See attached form</t>
  </si>
  <si>
    <t>Statkraft</t>
  </si>
  <si>
    <t>Brian Lonn</t>
  </si>
  <si>
    <t>Zenobē Energy Limited</t>
  </si>
  <si>
    <t>Generator and Storage</t>
  </si>
  <si>
    <t>Georgina Morris-Rowbottom</t>
  </si>
  <si>
    <t>A, B and C</t>
  </si>
  <si>
    <t>Yes for a) b) and c)</t>
  </si>
  <si>
    <t>Yes and No</t>
  </si>
  <si>
    <t>Andrew Allan</t>
  </si>
  <si>
    <t>RWE Supply and Trading GmbH</t>
  </si>
  <si>
    <t>Arenko Cleantech Limited</t>
  </si>
  <si>
    <t>Meziane Benmaamar</t>
  </si>
  <si>
    <t>A, B, C, D and E</t>
  </si>
  <si>
    <t>Both boxes ticked</t>
  </si>
  <si>
    <t>E.ON UK Plc</t>
  </si>
  <si>
    <t>Ewen Ellen</t>
  </si>
  <si>
    <t>ScottishPower</t>
  </si>
  <si>
    <t>Sandeep Ghuman</t>
  </si>
  <si>
    <t>Storage and Supplier</t>
  </si>
  <si>
    <t>No boxes ticked</t>
  </si>
  <si>
    <t>Alex Temple</t>
  </si>
  <si>
    <t>Electricity Storage Network</t>
  </si>
  <si>
    <t>Industry Body</t>
  </si>
  <si>
    <t>EDF Renewables</t>
  </si>
  <si>
    <t>John Costa</t>
  </si>
  <si>
    <t>Pete Noyce</t>
  </si>
  <si>
    <t>Kraken</t>
  </si>
  <si>
    <t>Andrew</t>
  </si>
  <si>
    <t>A - 10</t>
  </si>
  <si>
    <t>B - 10</t>
  </si>
  <si>
    <t>C - 10</t>
  </si>
  <si>
    <t>D - 6</t>
  </si>
  <si>
    <t>E- 4</t>
  </si>
  <si>
    <t>None -3</t>
  </si>
  <si>
    <t>Generator - 6</t>
  </si>
  <si>
    <t>Industry Body - 1</t>
  </si>
  <si>
    <t>Storage - 9</t>
  </si>
  <si>
    <t>Supplier - 3</t>
  </si>
  <si>
    <t>Virtual lead Party -1</t>
  </si>
  <si>
    <t>Other - 2</t>
  </si>
  <si>
    <t>Q1 - Objectives</t>
  </si>
  <si>
    <t>Q2 - Implementation</t>
  </si>
  <si>
    <t>Q2 Responses</t>
  </si>
  <si>
    <t>Q3 Responses</t>
  </si>
  <si>
    <t xml:space="preserve">No </t>
  </si>
  <si>
    <t>Q4 Responses</t>
  </si>
  <si>
    <t>Q5 Responses</t>
  </si>
  <si>
    <t>Q6 Responses</t>
  </si>
  <si>
    <t>Q7 Responses</t>
  </si>
  <si>
    <t>Q14 Options</t>
  </si>
  <si>
    <t>Q15 Options</t>
  </si>
  <si>
    <t>Q8 Responses</t>
  </si>
  <si>
    <t>Q9 Responses</t>
  </si>
  <si>
    <t>Q10 Responses</t>
  </si>
  <si>
    <t>Q11 Responses</t>
  </si>
  <si>
    <t>Q12 Responses</t>
  </si>
  <si>
    <t>Q13 Responses</t>
  </si>
  <si>
    <t>Q14 Responses</t>
  </si>
  <si>
    <t>Q15 Responses</t>
  </si>
  <si>
    <t>Q16 Responses</t>
  </si>
  <si>
    <t>Q17 Responses</t>
  </si>
  <si>
    <t>Q18 Responses</t>
  </si>
  <si>
    <t xml:space="preserve">Once MDO/MDB has been implemented there should not be an interaction with MIL/MEL. </t>
  </si>
  <si>
    <t>Q3 Comments</t>
  </si>
  <si>
    <t>Q4 Alternative?</t>
  </si>
  <si>
    <t>Q5 Legal Text</t>
  </si>
  <si>
    <t>Q6 Agree EBR impact</t>
  </si>
  <si>
    <t>Q7 EBR Comment</t>
  </si>
  <si>
    <t>Yes and no</t>
  </si>
  <si>
    <t>Q8 Solution</t>
  </si>
  <si>
    <t>Q9 Limited/Unlimited</t>
  </si>
  <si>
    <t>Q10 MDO/MDB</t>
  </si>
  <si>
    <t>Q11 MIL/MEL</t>
  </si>
  <si>
    <t>Q12 Clarity FSoE</t>
  </si>
  <si>
    <t>Q13 FSoE Time horizon</t>
  </si>
  <si>
    <t>Q18 BC2.5.3.4. balance</t>
  </si>
  <si>
    <t>Q17 Clarity of services/BM Window</t>
  </si>
  <si>
    <t>Q16 Clarity NESO can send multiple instructions</t>
  </si>
  <si>
    <t>Commercial parameter</t>
  </si>
  <si>
    <t>Response ID</t>
  </si>
  <si>
    <t>Richard Deveport</t>
  </si>
  <si>
    <t>We agree with the proposer’s assessment. While we believe that using an asset-based model would lead to more opportunities to use energy limited assets to manage the Transmission System, and thus a better outcome for consumers, we have to accept NESO’s assurance that its proposed solution gives it the appropriate and necessary information to maximise the capabilities of Limited Duration Assets (LDAs). We would like to understand who within NESO has signed off that this solution is suitable, and has accountability to this effect.</t>
  </si>
  <si>
    <t>Shell</t>
  </si>
  <si>
    <t>NESO should use them as they see fit.</t>
  </si>
  <si>
    <t>These should be technical parameters.</t>
  </si>
  <si>
    <t>This could do with being clarified.</t>
  </si>
  <si>
    <t>Some work group members expressed concern regarding the “default” nature of MDO &amp; MDB, particularly with respect to what values should be submitted for assets not deemed to be energy limited. Our view is that it is quite explicit that all assets will initially be defaulted to values of 9999 &amp; -9999MWh upon go-live, and thus any asset that does not need or require to submit an MDO or MDB value given their non-energy limited status need take no further action. This defaulting value therefore removes the requirement for MDO &amp; MDB to be asset specific. The matter of co-located BMU assets (e.g. wind or solar with BESS) was raised in the work group however it was decided it would be discussed further by an expert group.</t>
  </si>
  <si>
    <t>The FSoE model, in a market with many more GWs of BESS, and in unison with the Balancing Reserve (BR) service, are crucial tools to provide NESO with the opportunity to deliver a net zero transmission system when zero carbon forms of generation are sufficiently high to meet national demand. During these conditions there will still be the standard forms of energy imbalance, with a long system during the solar peak followed by a short system during the tea-time or evening peak. Having forecast these conditions at the Day-ahead or two Days-ahead NESO will be able to procure large volumes of BESS capacity via positive &amp; negative BR. When running the FSoE model this will ensure that NESO can plan / schedule well beforehand the collection of BESS BMUs that can eventually be instructed in the BM to manage troughs &amp; peaks, since these assets will be tied into retaining spare capacity via the reserve service. BESS assets not tied into BR may be operating in wholesale, potentially stacked with response services, however these may also have additional flexibility left unused that the FSoE may identify as being available to support net zero system balancing. However, the key aspect here is that the FSoE model in only relying on BESS assets operating with wholesale only strategies could indeed be exposed to lost reserve opportunities should market conditions move, whereby such assets schedule all available capacity for wholesale FPNs. Hence the use of BR alongside the FSoE is the strongest tool to counteract the risk of within-day commercial activities with the GB BESS BM fleet.</t>
  </si>
  <si>
    <t>Generally, we are supportive, but some further clarifications are required. Please refer to the attached file for our detailed comments.</t>
  </si>
  <si>
    <t>Please see the attachment to this consultation response.</t>
  </si>
  <si>
    <t>Please see our comments in the attached file.</t>
  </si>
  <si>
    <t>We feel that NESO should provide some further clarity around the FSoE concept and the asset-specific model that need to be provided, as well as on how NESO plans to use this information.</t>
  </si>
  <si>
    <t xml:space="preserve">Subject to the relevant caveats outlined in our response. </t>
  </si>
  <si>
    <t>Could we please clarify further the wording, as we were not sure how to interpret it?</t>
  </si>
  <si>
    <t xml:space="preserve">Further clarification is required as to how NESO will be using this information, as we have reservations about the usefulness of providing FSoE and an asset-specific model. Planning for battery storage assets is complex and we think this is best left to the parties optimising those assets. </t>
  </si>
  <si>
    <t xml:space="preserve">Zenobē does not have a strong opinion on this matter. </t>
  </si>
  <si>
    <t>We think that further clarification of this concept would be helpful.</t>
  </si>
  <si>
    <t>Please refer to our comments in the attached file.</t>
  </si>
  <si>
    <t>Statkraft UK Ltd.</t>
  </si>
  <si>
    <t>Have not reviewed</t>
  </si>
  <si>
    <t>To a certain extent yes, given the uncertainty of DFR throughput and SoC usage, buffers might be placed in order to ensure that sufficient MDO and MDB could be delivered without exceeding certain thresholds.</t>
  </si>
  <si>
    <t>Yes. It also needs to be specified if MDO and MDB need to consider future PN commitments. We believe they should.</t>
  </si>
  <si>
    <t>The time-dependent element is understood. However, it needs to be specified exactly what FSoE means - e.g. volume which can be imported / exported / in storage (and losses apply in and out). Exported seems the most logical.</t>
  </si>
  <si>
    <t>We don't think it is reliable going 33 hours out given changes in PN and auction in other reserve and response market.</t>
  </si>
  <si>
    <t>FSoE can change dramatically from 11:00 day ahead based on Ancillary Services commitments and changing market prices. This could only be used much closer to delivery (noting that even then it can change dramatically for short duration assets)</t>
  </si>
  <si>
    <t>Referencing our response to question 10, it would be an in-between.</t>
  </si>
  <si>
    <t>It should be possible for NESO to send multiple instructions given the purpose of MDO and MDB. This ties in to the point on how we calculate these parameters.</t>
  </si>
  <si>
    <t>PNs which are committed need to be considered in MDO and MDB also.</t>
  </si>
  <si>
    <t>This is an improvement from the status quo.</t>
  </si>
  <si>
    <t xml:space="preserve">There is a question on the requirement for 2.5.3.4(c). </t>
  </si>
  <si>
    <t>We welcome the opportunity to respond to this consultation. We think the Original Proposal will better facilitate the Applicable Objectives. Fundamentally it will enable the provision of crucial data on real-time and future energy capacity for all Balancing Mechanism Units in the control room. It represents a step change in enabling a level playing field between energy limited and energy unlimited assets and is an important step in acknowledging that the technologies required to decarbonise the power system behave fundamentally different to traditional generation.</t>
  </si>
  <si>
    <t>We support the intention to move quickly on this and the aspiration to deliver as early in Q2 2025 as possible. To manage the software work needed, we will require NESO to be clear and firm on the timelines given to industry for implementation, including by way of an early indication of Ofgem’s minded-to-position. We would request at least a 10 week notice before go-live, or if this is not possible, the potential for a transition period should be explored.</t>
  </si>
  <si>
    <t>We note that Working group members who represented other forms of storage seemed concerned that their technology wouldn’t be explicitly called out in the control room. We understand NESO’s technology agnosticism in the context of this Grid Code modification - the main concern should be whether a BMU can deliver an 89-minute instruction or not. If you can that is fine, you arean unlimited duration participant and can submit MDO/MDB 9999 MWh values. Otherwise, limited duration participants will use these parameters as best as they can, and NESO will discuss with all participants an asset model that best represents the site. GC0166 is already a break with previous technology agnosticism as it accepts that storage works differently, which is a necessary move in the right direction. Being more specific about specific technologies in the Grid Code does not make it any clearer for anyone.</t>
  </si>
  <si>
    <t>Yes, we understand that for the purposes of the scope of this consultation, limited is defined with respect to the BM window - can a participant deliver a BOA for 89 minutes and not be curtailed by lack of energy is the key criteria. However, we would emphasise that in practice no technology is actually energy unlimited - even gas turbines are limited by physical logistics of gas. At a given point in time a turbine will have finite reserves of gas.</t>
  </si>
  <si>
    <t>We would like to understand why this distinction matters for the NESO. If MDO/MDB are classified as technical parameters, it raises questions about whether penalties for non-delivery would actually apply and/or whether additional guidance for Good Industry Practice would end up being needed (as is the case with Final Physical Notifications, another sacrosanct technical parameter). Commercial considerations inevitably influence technical commitments. FPNs are inherently a decision of commercial trades, often 90 minutes ago on the wholesale market. Minimum run-times for conventional generation reflect the economics of the asset as much as they do its physical capabilities.We recognise that a distinction is needed to be able to talk about physical asset capability, and this is reflected in Ofgem’s letter to crack down on BMUs withholdingenergy from the BM for commercial reasons.However, we think the various grey areas, and the difficulty in coming to clear conclusions about this in the working group, shows that the “commercial” vs 
“technical” distinction is not as unambiguous as NESO would like it to be. The intent of a principle like this is to use it to inform and drive more fine-grained decisions. In this case we do not think this principle has made this process clearer or easier. We would like to see NESO work to develop principles which better reflect the nuances of the modern energy system and can help guide decision-making into the future.</t>
  </si>
  <si>
    <t>The Original Proposal is a compromise position - better than the status quo - but leaves some problems on the table. It will be up to providers to provide a MEL and MDO value which maximise the amount of usable energy. However, the current interface is not in a position to provide an array of values which show for varying MELs, how much energy could you offer, which is a fundamental limit on how well batteries can be used. We illustrate this by way of this interactive notebook produced by Eli Treuherz, our Senior Software Engineer.</t>
  </si>
  <si>
    <t>Yes, this is clear.</t>
  </si>
  <si>
    <t>The value of FSoE as it pertains to system planning depends entirely on how it ends up being used by the NESO - both as intended versus how it gets used in practice. If it ends up being used for scheduling and ‘sterilising’ reserve in the current BM window for future use - absent of some form of an availability payment – it would be cause for concern. We would benefit from additional clarity on the NESO on how this parameter intends to be used by way of an equivalent ‘day in the life’ diagram as done for MDO/MDB. Additionally, we support any intention to publish both MDO/MDB and FSoE on the Elexon Insights Solution as it would improve transparency of information and improve trusted governance in the sector. Asset specific model would improve in utility should there exist mechanisms to improve the freshness of the model to account for factors such as complicated auxiliary load, curtailment conditions, component degradation, scheduled and un-scheduled downtime and self_x0002_consumption for co-located sites. We think this would make an exemplary use-case as part of the MVP development of the Data Sharing Infrastructure. Coordination with the NESO’s Virtual Energy System programme should be pursued to explore this data model with Industry.</t>
  </si>
  <si>
    <t>Yes, it’s clear that if your MDO could be 20MWh, NESO can send two 10 MWh instructions in quick succession. Our systems are highly robust and will be able to handle this well. A note on MDO/MDB: We recognise that MDO and MDB are a step change in improved visibility of real-time instructible volume compared to the 30-minute MEL/MIL rule and will be crucial to improved economic dispatch. However, to be clear, we do not think MDO and MDB in the absence of the new market mechanisms can be defined usefully for the NESO in the rolling planning and dispatch windows before gate closure. No market participant has accurate forecasts for what they are doing at the day ahead. Given the way batteries trade, any attempt to use this for planning at that kind of timescale is highly error-prone and we expect it to be too uncertain to be useful. Neither does a static update at 11am at the Day Ahead makes sense of this. We believe this reflects anachronistic data validation rules which is not suitable for the new OBP world. In practice we will end up setting default values out into the future, as we do with BODs. Any of these indicative values will end up being set to zero or wrong. Only in the hour before Gate Closure, when intraday wholesale markets clear, do our wholesale market positions begin to solidify and MDO/MDB would become useful. 
The biggest change which will impact trading will be when we have a Non-zero PN after BM window changes. When the gate closes over period 4, you've got a new PN for period 4 that's now locked in. So, you change your MDO and MDB for periods two and three to account for it. 
It won’t stop us trading, but it introduces a new risk. If we’re taken on the BM in period 1, we might need to trade out of a position taken in period 4 because of changes to our availability. Once the current period is locked, we lose the ability to live update it while still trading the next unlocked period. This is a key implication of the technical vs commercial parameter question.
This could work generally, but if you get a BM instruction in the last few seconds before the SP ends, such that you are not able to trade out of your position before your PN is finalised, you can end up at a commercialdisadvantage. This is a risk all market participants will have to face.</t>
  </si>
  <si>
    <t>It is not clear that the services referenced within the definitions of MDO and MDB are only during the BM Window.
Say you need to maintain REV of 15MWh in order to deliver dynamic frequency response. It seems NESO’s intention is that you set an MDO such that you would reserve that volume through the BM window, but you could receive a BOA such that you need to buy energy in the first unclosed period to recover the REV. In the event that they receive a BOA close to the end of a settlement period, this may mean a BM unit spends some time unable to recover this energy. This is a new risk NESO is subjecting providers to, and we understand the trade-offs involved and that NESO finds this an acceptable compromise. Nevertheless, we would NESO them to be straightforward with providers about this risk, including by engaging with dynamic frequency response providers. 
Based on the definitions, it is not clear that the definitions only applying during the BM Window and the text may need improvement.</t>
  </si>
  <si>
    <t>We think the restrictions in BC2.5.3.4 are suitable for the purposes of MDO and MDB. From a strategic perspective, of the approximate 5GW/7GWh of the BESS fleet online, roughly only 60% are participating as BMUs. A lack of clear and stable revenue streams within the BM risks driving further non_x0002_BMUs coming online. Asset owners are already seeking alternative non-BM revenue opportunities, such as tolling agreements with suppliers, which can offer more predictable or lucrative returns. NESO must ensure its dispatch strategy is not overly restrictive or excessively focused on cost-minimisation to the detriment of participant viability and improved system observability.</t>
  </si>
  <si>
    <r>
      <t xml:space="preserve">At no point in the T - 4–33-hour timeframe do we believe it is possible to achieve the proposed level of accuracy for a FSoE value as it is continuously subject to commercial trading decisions. We think this is particularly the case given the service and auction timings referred to below. As far as we are aware, the SMP doesn’t plan to ingest: • Day-Ahead wholesale market auction data, OTC trades • Seasonal, Week-ahead, Day-Ahead DNO constraint service agreements • DNO active network management obligations • Under-development intraday markets such as Electron’s BiTrader project and innovative DNO products such as SSEN’s Resilience as a Service product. Using FSoE, NESO will determine how much reserve we will not be able to provide, because we are in NESO ancillary services - once it gets updated with day-ahead SMP auction data. This does not account for technical faults, DNO markets and most importantly intraday market changes, still leaving considerable inaccuracy. Ultimately batteries will constantly churn positions on energy leftover within the limits making the indicative FSoE value at the day ahead unpredictable. This is not a forward-looking approach and would limit new market innovations in the intra-day timescale. We recognise the need for NESO to model the system 
accurately and understand limits on BMUs and 
continuously anticipate future system margins. However,we are concerned that the intention to use this for planning and scheduling is a distraction from better designed Reserve markets. Ultimately, if the NESO wants more credible volumes for regulatory reserve you need to procure it through iterating on the Reserve services and </t>
    </r>
    <r>
      <rPr>
        <sz val="9"/>
        <color rgb="FFFF0000"/>
        <rFont val="Poppins"/>
        <scheme val="minor"/>
      </rPr>
      <t>(this is how the response ends?)</t>
    </r>
  </si>
  <si>
    <t>The onus on certain asset types to provide not just data, but also supporting models does not support objective A due to the inefficiencies it creates. If guidance on the new data parameters is clear, there should be no need for NESO to separately maintain their own calculations/models on how specific assets might operate, particularly when this obligation is not placed on all asset types in the market. We are of the opinion that the proposal does not effectively support objective B. In fact, we believe that batteries may face a competitive disadvantage due to the requirement of submitting model parameters to NESO for the purpose of forecasting the SoE of the asset. This poses a barrier for batteries and limits their participation in the BM. Furthermore, it is unclear how NESO will utilize the information obtained from the model and whether this could potentially penalise certain assets.</t>
  </si>
  <si>
    <t>The implementation is scheduled to take place within 10 business days after the Authority Decision. However, the proposed changes are substantial and will require significant modifications on the providers’ side. It is unrealistic to expect these developments to be completed within such a short timeframe. At a minimum, participants will need 3 months to adapt, but a more realistic estimate would be 6 months to ensure that the new processes are fully operational. This timeframe takes into account the computation and submission of new parameters, adjustments to MEL and MIL (as it appears that they will no longer be computed based on the 30-minute rules), as well as discussions with NESO to agree on the battery model for each specific asset and ensure smooth functioning of the system. Whilst we might start planning development in preparation, it is only at the point of the Authority Decision being issued that there is certainty on the exact implementation needs.</t>
  </si>
  <si>
    <t>We have some comments regarding timings, and also clarity of the examples. For timing, we note that only 3 weeks have been given to respond to this consultation. Is there a reason why this is a shorter time period than the usual 4 weeks normally given? Regarding the examples given in Annex 6 (Work Group Example Scenarios), it would be helpful if the workings were detailed out, so it is clear how the final answers are arrived at. It is unclear how case 2 and 3 are calculated. For example, the PN shape is unclear. It seems like a 25- minute PN for a SP (30-minute period). The energy lost from the battery appears to be (20*10/2+20*5+20*10/2)/60/0.95 MWh. Given this the energy left to export appears to be 16.375 MWh. As for case 3, a single table provided where the times do not 
align with the SP, and again, workings are not detailed 
out.
Case 4 flips between mentioning DR and DC. Though, from the result it appears it is DRL. This is perhaps an oversight, but unhelpful when trying to make sense of the examples.</t>
  </si>
  <si>
    <t>Given the limited timeframe given to provide responses to this consultation, we have not completed a detailed review of the legal text to provide comment.</t>
  </si>
  <si>
    <t>Similar to our comments on the Grid Code Objectives, we are of the view that the modification creates barriers to competition by placing overly burdensome requirements to only certain asset types in the market. The proposals for models to be provided to NESO, above and beyond the new data parameters is inefficient and the purpose of such are not made sufficiently clear in the consultation.</t>
  </si>
  <si>
    <t>We agree with the requirement for all BMUs to submit MDO and MDB. In cases where the assets are not energy limited, it should be permissible to provide a default value.</t>
  </si>
  <si>
    <t>The consultation makes reference to several asset types which are limited in the energy they can import/export over time: Batteries, Compressed Air Energy Storage, Pumped Storage for example. It is not made sufficiently clear why some of these assets are deemed to be in scope, whereas others are not.</t>
  </si>
  <si>
    <t>We agree that MDO and MDB are technical parameters that represent the capability of the asset, while BOD indicates the commercial willingness of the asset to deliver.</t>
  </si>
  <si>
    <t>When implementing MDO and MDB, MEL/MIL should be transformed into power-only parameters. Consequently, they should no longer be computed based on the 30- minute rule. If this is clarified, there will be no interaction between MDO/MDB and MEL/MIL. To ensure clarity, NESO will need to re-issue guidance around the 30- minute rule alongside the implementation of these changes so that market participants have clear guidance documentation.</t>
  </si>
  <si>
    <t>In the Glossary Definitions, FSoE is defined as “For a given point in time, a forecast of the total quantity of energy (measured in MWh) which is stored in an Electricity Storage Module”. This does not clarify the point at which the FSoE is calculated.</t>
  </si>
  <si>
    <t>Batteries are renowned for their ability to offer flexibility to the market. They are typically optimized across various markets, and their positions frequently change over time. This adaptability is a key advantage of batteries and a benefit for the grid, as it allows an optimal response to changing market conditions. It is impractical to expect an accurate forecasting 33 hours in advance, especially considering that some crucial market outcomes (e.g. dynamic frequency response services) are unknown with this amount of lead time. The proposals do not lay out with any clarity how NESO intend to make use of forecasts so far in advance of delivery. BM activations for batteries more than a few settlement periods ahead would be difficult to plan and the benefit to the overall system management has not been explained sufficiently in the proposals.</t>
  </si>
  <si>
    <t>We assume the question is “do you think…” if a Yes/No answer is needed. In which case, no we do not think NESO can/should use Asset Specific models in system planning. We are of the opinion that with the submission of all BMU parameters (MDO, MDB, MEL, MIL, etc.), there is no necessity for NESO to possess a model of the asset, as all the relevant information to maintain system security and issue activations is already facilitated by the provider. As outlined in out answer to Q13, we do not believe that NESO have explained in sufficient detail how they would benefit from using such models.</t>
  </si>
  <si>
    <t>The utilisation of FSoE by NESO is not clearly defined, making it challenging to determine whether FSoE will have a technical or commercial role.</t>
  </si>
  <si>
    <t>We interpret MDO and MDB as the maximum volume (MWh) that can be imported or exported during a BM window. Therefore, we can operate under the assumption that we could receive multiple activations until the entire volume is utilized. Nonetheless and according to the information provided, it is stated that MDO and MDB can be re-declared after NESO issues a BOA. This suggests that NESO requires an update of the MDO/MDB to determine the remaining energy after a BOA. Therefore, further clarification is needed.</t>
  </si>
  <si>
    <t>It is clear that the services referred are only during the BM window. However, the current definitions of MDO and MDB do not account for the possibility that an asset may have committed to ancillary services immediately after the BM window which may not be fulfilled if a BOA is issued using all the MDO and MDB. We recommend revising the terms so that the delivery of MDO and MDB avoids impacting not only on the delivery of ancillary services during the BM window but also extends beyond it. This would ensure a more comprehensive and accurate representation of the asset's capabilities and commitments.</t>
  </si>
  <si>
    <t>The rules for redeclaration of MDO and MDB indicate this can happen if the PN for the SP after the BM window changes. We believe that changes beyond this single SP could also trigger a need to redeclare. Has this been considered by the working group?</t>
  </si>
  <si>
    <t>EDF Renewables.</t>
  </si>
  <si>
    <t>This modification proposal to the Grid Code aims to enable enhanced data communication between storage assets and the control room. This extra level of transparency through a Future State of Energy (FSoE) is something we agree with to help the NESO with more effective and efficient balancing decisions and situational awareness.</t>
  </si>
  <si>
    <t>Yes, however the workgroup consultation states implementation in Q2.25 (July to September) so it might be worth adding “Fiscal year Q2” to make it clearer to differentiate between calendar year.</t>
  </si>
  <si>
    <t>EDF Renewables were not part of the workgroup however we agree it should be technology neutral. We also understand the matter of co-located BMU assets (e.g. wind or solar with BESS) was raised in the work group however we agree with the decision to discuss it further outside this modification by an expert group due to the complexities with such sites.</t>
  </si>
  <si>
    <t xml:space="preserve">Yes, however it’s not clear how valuable this FSoE will be given it is likely to be completely different come gate closure time; especially as its related to Frequency levels at the time and other ancillary services needed closer to real-time that are dependent on state of charge like Stability markets. </t>
  </si>
  <si>
    <t>The FSoE model needs to be utilised and taken into account with all the other balancing services that reply on BESS such as Dynamic Response services, Balancing Reserve and Stability markets. These are crucial tools that will help to NESO deliver a net zero transmission system when there is increase imbalance from over or under supply of low carbon energy. Having forecast these conditions at the Day-ahead or two Days_x0002_ahead NESO will be able to procure large volumes of BESS capacity via positive &amp; negative BR which over_x0002_time can be used for system planning with sufficient historical data/ learning and will ensure that NESO can plan / schedule well beforehand the collection of BESS BMUs that can eventually be instructed in the BM to manage troughs &amp; peaks, since these assets will be tied into retaining spare capacity via the reserve service.</t>
  </si>
  <si>
    <t>The question is unclear. If the question is if there is a better alternative, we have not identified one that better fulfills NESO’s vision for these parameters. Although we think more work is needed on the concept of Future State of Energy: how it will be used and how the values it provides will improve visibility for the system operator beyond data that is already available.</t>
  </si>
  <si>
    <t>We don’t think there is sufficient detail in the consultation on implementation to give a view.</t>
  </si>
  <si>
    <t>We appreciate what NESO is trying to do with this change and think it will help NESO better utilise limited duration assets. We think the new parameters, particularly MDO/MDB, will be useful to NESO and will mean limited additional work for industry. We are less sure about the merits of Future State of Energy for the reasons we provide below. Overall, we think it will be vital for NESO and DESNZ to monitor the use of all asset types in the balancing mechanism and continue to upgrade its systems and optimisation to grow increasingly comfortable with balancing a dynamic system in real time and push for further decarbonisation of the balancing mechanism. NESO will also need to consider how it will need to evolve its systems under REMA. We would welcome more information on the data validation, consistency and defaulting rules. We would also stress that NESO will need to leave good time between a decision on the new parameters and their implementation. The recent update to the frequency response service terms left very little time between an Ofgem decision and the new terms coming into force.</t>
  </si>
  <si>
    <t>Yes, although it would benefit from a tighter definition of what is meant by energy needed to satisfy ancillary service contracts. For example, is this CREV? If so, should this volume change as ‘limited duration’ assets respond to provide those services, including required energy recovery?</t>
  </si>
  <si>
    <t>In general we appreciate the arguments for and against technology neutral approaches. However, we can also see that these parameters are likely to be most valuable for BESS. The question for NESO then is to be clear on the cost of asking other assets to provide this information (could be negligible if values are defaulted), and whether there would be any disbenefit in its optimisation logic of asking only specific assets to provide that information. Overall though we do not see any major issues in asking all assets to provide this information.</t>
  </si>
  <si>
    <t>To some extent the definition is clear. But we think the consultation could be clearer, e.g. by including the relevant bits of the grid code referred to on page 5. We disagree that being able to ‘fully deliver in the BM window’ should define whether an asset is limited or not, even for the purposes of this consultation. For instance, some ‘energy limited’ assets may be able to deliver at MEL/MIL for longer than 90 minutes but under half charge not. Or they may have been activated in previous windows, exhausting their energy supply until they can recharge. Applying these parameters to all asset types presumably negates the need to settle on a definition through this consultation, however.</t>
  </si>
  <si>
    <t>We agree that the technical/dynamic description summarises where the work group ended up on the parameters, i.e. that assets should make available all power not tied up in ancillary contracts but that these values might shift. Perhaps the more important question is whether they should be technical/dynamic. We think the spirit of the proposal at present is about right: giving the system operator as much visibility of power available (technical) while allowing the market to resolve issues itself as close to real time as possible (dynamic). NESO will naturally need to monitor how this develops and ensure these arrangements are striking the right balance and delivering value for consumers without deterring investment in critical flex resources. One challenge that might make the parameters less ‘technical’ is reflecting the volume of energy set aside for ancillary services and how this interacts with the BM. It is clear from the consultation that ancillary service activations are a valid reason for redeclaration of MDO/MDB, but it is currently unclear whether at the start of EFA blocks whether asset operators should use their contracted energy volume to produce MDO/MDB or another number. It is also unclear how assets that are activated to provide ancillary services within BM window should account for any energy recovery requirements within their ancillary service contracts when resubmitting MDO/MDB.</t>
  </si>
  <si>
    <t>The consultation states that MDO/MDB should ‘supersede’ the 30 minute rule. Our understanding is that MEL and MIL would then become a semi-fixed ‘technical’ parameter, with MDO and MDB alone used to show energy volumes available in the balancing window. This is clear. What is less clear is how MDO and MDB should be calculated given they are time-limited values (BM window) and what power output they assume. If they assume power output at MEL/MIL then there are significant interactions between MEL and MIL and MDO/MDB. Whether or not these values are static (outside of technical issues/outages) or dynamic will significantly impact MDO/MDB calculations.</t>
  </si>
  <si>
    <t>The consultation suggests this but it could be clearer.</t>
  </si>
  <si>
    <t>The consultation content reads as if NESO’s expectation is that up to four hours ahead it will accurately predict the FSoE less than 10% of the time, and less than 20% of the time between 4 and 33 hours. This is surely a misreading as that level of accuracy would eliminate the case for building this model. If the consultation is trying to say that it will only be wrong around 10-20% of the time, we think this is unlikely. It will be difficult for NESO to accurately predict the state of energy because battery operation and optimisation is inherently dynamic. It’s constantly changing to capitalise on different market needs. This is only likely to increase as our electricity system evolves and becomes more dynamic. On top of this, battery chemistry can make it tricky to very accurately calculate state of energy in the first place. We think it is unlikely NESO forecasts will be accurate.</t>
  </si>
  <si>
    <t>It is hard to give a concrete answer without more information on the FSoE models that NESO will have at its disposal, but we can appreciate why the system operator will be keen to have a clearer view of what energy will be available, where and when. It is less clear how FSoE would aid this understanding and what value it would provide beyond the data already available to NESO. We would welcome further clarity on precisely how NESO will form and use the models for all technology types, including demand response. In any case it will be crucial for NESO to over time use machine learning and historic data to improve its understanding of how the system behaves under different conditions and to allow it to operate effectively in an increasingly uncertain and dynamic system.</t>
  </si>
  <si>
    <t>It is unclear from the consultation what exactly NESO is proposing on FSoE and what technical and commercial parameters would mean in that context.</t>
  </si>
  <si>
    <t>Question 1 - Do you believe that the Original Proposal and/or any potential alternatives better facilitate the Applicable Objectives?</t>
  </si>
  <si>
    <t>Question 2 - Do you support the proposed implementation approach?</t>
  </si>
  <si>
    <t>Question 3 - Do you have any other comments?</t>
  </si>
  <si>
    <t>Question 4 - Do you wish to raise a Workgroup Consultation Alternative Request for the Workgroup to consider?</t>
  </si>
  <si>
    <t>Question 5 - Does the draft legal text satisfy the intent of the modification?</t>
  </si>
  <si>
    <t xml:space="preserve">Question 6 - Do you agree with the Workgroup’s assessment that the modification does impact the Electricity Balancing Regulation (EBR) Article 18 terms and conditions held within the Grid Code? </t>
  </si>
  <si>
    <t>Question 7 - Do you have any comments on the impact of the modification on the EBR Objectives?</t>
  </si>
  <si>
    <t>Question 8 - Do you agree with the Proposer that the solution should be technology neutral or with several Workgroup members who thought the solution should be based on asset type?</t>
  </si>
  <si>
    <t>Question 9 - Are you clear on what is meant by limited/ unlimited?</t>
  </si>
  <si>
    <t>Question 10 - Do you agree that MDO/ MDB are technical dynamic parameters?</t>
  </si>
  <si>
    <t>Question 11 - Do you see there being an interaction between MIL/ MEL between MDO and MDB?</t>
  </si>
  <si>
    <t>Question 12 - Is it clear from the definition of FSoE that this should be calculated at the point where it can be imported/ exported to the Total System?</t>
  </si>
  <si>
    <t>Question 13 - Is it credible for the proposed level of FSoE accuracy to be achieved over the proposed time horizon (up to 33hrs)?</t>
  </si>
  <si>
    <t>Question 14 - How do you think NESO can/ should use FSoE and Asset Specific models in their system planning, considering market activity also continues within day, and commercial interactivity with operational "limits"?</t>
  </si>
  <si>
    <t>Question 15 - Is it clear whether FSoE is proposed or considered as either a 'technical' or 'commercial' parameter?</t>
  </si>
  <si>
    <t>Question 16 - Is it clear from the definition of MDO and MDB that NESO can send multiple instructions up to the volume declared?</t>
  </si>
  <si>
    <t>Question 17 - Is it clear that the services referenced within the definitions of MDO and MDB are only during the BM Window?</t>
  </si>
  <si>
    <t>Question 18 - Do the restrictions in BC2.5.3.4 strike the right balance between flexibility and operability?</t>
  </si>
  <si>
    <t>Industry welcomes the effort by the National Electricity System Operator (NESO) to bring the Grid Code modification (GC0166) to this stage. There is a broad consensus that the Original Proposal facilitates the provision of crucial real-time and future energy capacity data for all Balancing Mechanism Units (BMUs). We welcome the consultation and opportunity to provide feedback on the proposal.</t>
  </si>
  <si>
    <t>There is support from industry for NESO’s goal to implement this modification quickly. However, the need for clear and firm timelines have been emphasised. Members have requested at least ten weeks' notice before the go-live date or, if that is not feasible, a transitional period should be considered. Timely updates from NESO, including an early indication of Ofgem’s minded-to position, would be beneficial for industry stakeholders to manage implementation effectively.</t>
  </si>
  <si>
    <t>A distinction between commercial and technical parameters is often not clear-cut. Commercial factors often influence technical commitments, creating various grey areas. However, members recognise that a distinction is needed. But if MDO/MDB are classified as technical parameters, it raises questions about penalties for non-delivery.</t>
  </si>
  <si>
    <t>The proposed use of FSoE in the T - 4–33 hours planning window has been flagged as problematic by the industry, as predicting commercial trading decisions and energy availability this far ahead is highly uncertain due to the dynamic nature of trading. The industry prefers the development of better reserve products, with a suitable availability payment , over reliance on the FSoE parameter for this time horizon. The industry advocates for an intraday reserve product with an availability payment structure rather than the current approach in the medium term. This could provide more stability and reduce risks associated with inaccurate forecasting for unpredictable time horizons. However we believe the need for the new dynamic parameters supersedes this at this stage, given the timeframes for new service development</t>
  </si>
  <si>
    <t>Planning based on FSoE for the T - 4–33 hours window is likely to be inaccurate and a reserve product as mentioned above would provide more credible volumes to NESO. Industry have asked that NESO clarify how FSoE will be used in practice. Publishing FSoE data on the Elexon Insights Solution platform could enhance transparency and trust.</t>
  </si>
  <si>
    <t>We believe that MEL/MIL and MDO/MDB are two different sets of constraints. MEL/MIL is a limit on power, and MDO/MDB is a limit on energy.</t>
  </si>
  <si>
    <t>The differentiation between “technical” and “commerical” parameters is unhelpful. We believe that it is better to concentrate on specific rules around what the Trading Point / Control Point should submit for the asset.In the case of MDO and MDB, we believe that there are valid reasons for withholding some flexibility from the NESO, including:
- Energy stored or headroom required in the storage facility required to deliver an Ancillary Service
- Energy stored or headroom required in the storage facility to allow it to deliver a planned PN, which may not yet have become a FPN due to the relevant Settlement Period not having gate closed.
The second point brings up a complex timing issue. NESO is able to issue BOAs at any time, and these BOAs must be accepted and followed unless certain narrowly-defined parameters relating to technical incorrectness or safety (in relation to people or plant) are met. If an energy storage facility has a discharge planned in a period which is about to gate close, it may be impractical to redispatch the asset and resubmit a PN in the event that NESO issues a BOA for a previous period which utilises the stored energy or headroom which was previously planned to be available. This can lead to a situation where NESO unintentionally cause a plant to be unable to deliver on a PN that has just gate closed.While the optimiser could re-trade their position to avoid imbalance which they now know is inevitable, NESO would be forced to contend with a plant unexpectedly not delivering on its PN, a situation which could have been avoided, had NESO known that less energy were available to manage the system.In order to avoid this scenario, our preference is that resubmission of MDO/MDB is permitted to account for PNs which have been submitted for the immediately gate-open period. Thus, our view is that MDO and MDB are almost, but not quite technical parameters.</t>
  </si>
  <si>
    <t>This is the standard for all other dynamic data under the Grid Code. We agree that it should be explicitly stated to avoid future confusion.</t>
  </si>
  <si>
    <t>We encourage NESO to engage with vendors of EDL/EDT software as soon as possible. It will be impossible for Trading Points and Control Points to submit the necessary data to NESO without suitable software solutions, and we do not wish to see go-live of the solution delayed due to an inability to submit the required information to NESO.</t>
  </si>
  <si>
    <t>There are a number of points where we believe the legal text is unclear. These are highlighted in our answer to questions 15-17.</t>
  </si>
  <si>
    <t>We feel that requiring all participants to submit (or have defaulted on their behalf) is a sensible approach.</t>
  </si>
  <si>
    <t>Forecasting FSoE out to 33 hours does not need to be perfectly accurate – NESO need to be able to have confidence over a planning timescale that there will be sufficient flexibility available (or that they can make available through planning BOAs) to manage the Transmission System and provide sufficient margin. Allowing NESO to have this level of confidence will enable them to compare the expected cost of dispatching CCGT to provide margin with the expected cost of making energy storage facilities available (either by issuing BOAs to cancel generation or issuing BOAs to store energy in the run-up to peaks). This will allow 
energy storage to compete on a more level playing field with conventional generation and should reduce the “skip rate” associated with energy-only balancing. Can NESO please include the logic of how they have calculated the 10% and 20% accuracy levels and whether there needs to be provision to review these levels.</t>
  </si>
  <si>
    <t>NESO can use FSoE and asset-specific models to estimate the cost of making assets available or using their flexibility over the cardinal points where they need margin to manage the system. NESO can understand the volume of assets currently planned to be available, and the expected cost of cycling them. One shortfall in the model is the number of cycles that an asset is permitted to carry out in a day does not appear to be modelled. It may be that an optimiser has an upper limit on how much an asset can be used – either specified in a contract with an asset owner; or as a condition of insurance; or as a condition of the manufacturer’s guarantee on the asset. These will need to be taken into account, in order to ensure that NESO is not exposed to an unexpected reduction in flexibility.
Therefore, it should be provided alongside the other 
information for the Asset Specific models.
We ask that NESO explain how they intend that the 
output of the asset-specific models will be used; and 
when the model logic will be ready for go-live.
We ask that NESO assess whether the SCADA data 
currently being received which details live State of 
Energy is sufficiently accurate to use in these 
calculations.</t>
  </si>
  <si>
    <t>We note that with the change to the proposed solution from the latest workgroup meeting, there does not appear to be a way to communicate a reduction in capacity to NESO as a result of breakdown, maintenance, testing or other unavoidable cause. Previously, this could have been communicated to NESO through changes to the maximum and minimum state of energy parameters.</t>
  </si>
  <si>
    <t>We are unclear as to the point in time when the measurement of the volume of BOAs which are compared to MDO and MDB resets. We believe that this should be on the resubmission of a new set of values following a Bid-Offer Acceptance being issued, but this does not appear to be explicitly stated anywhere. Any assumption made in relation to this should insulate participants which are not energy limited from having to make unnecessary submissions to NESO.</t>
  </si>
  <si>
    <t>We do not believe that this should be the case. For example: If an asset begins delivering an Ancillary Service during Settlement Period 15, its MDO and MDB volumes submitted for periods 12 through 14 must ensure that it will enter period 15 with sufficient charge or headroom to be able to deliver its contract with NESO</t>
  </si>
  <si>
    <t>The trade-off between flexibility and operability is required for this design of solution – given the overwhelming majority of liquidity on the intraday continuous power markets for GB is close to delivery, it must be possible for asset optimisers to be able to adjust their planned generation patterns for their assets right up to gate closure, as market prices move assets into and out of the money. Thus, in order to indicate to NESO that energy which originally was available has been sold, it must be possible for within-gate adjustments to MDO/MDB to be submitted. This does not necessarily remove flexibility from NESO, however. By way of example, consider a 20 MW asset with 10 MW of stored charge, which was originally planned to be neither charging nor discharging. If a PN for the gate closed period is entered, and the MDO is subsequently dropped from 10 to 0, it is still possible for NESO to access some of the flexibility: They would first need to issue a bid acceptance to cancel the planned discharge once it has gate closed. The optimiser would then increase their MDO across the entire gate closed window, opening up flexibility to NESO.This solution to accessing flexibility is somewhat inefficient, however, as it requires a series of submissions by the participant and NESO in turn, and NESO is relying on an enabling BOA to have the expected impact on the participant’s MDO and MDB. A simpler solution would be to implement the FSOE model across all time periods, and allow NESO to calculate the impact of their BOAs on the SoC directly.</t>
  </si>
  <si>
    <t>Given the impact on providers then the implementation should be 12 months after an Ofgem decision.</t>
  </si>
  <si>
    <t>Whilst in principle we support the provision of this information to NESO, the legal text does not provide sufficient detail around:
1) the issue associated with multiple BMUs being supplied from one storage source has not been set out. 
2) if a provider can provide full delivery for the BM Window then the actions/data that they are required to submit needs more detail, i.e. a null entry, 90 mins of offers/bids or the default value of 9999. The text needs to be clear on this issue. Further, the devised solution requires all providers to allow for the full delivery of any contracted services. Whilst this is helpful for the NESO it will have an impact on the traded market as the “reserved volume” will be held back from the market even though it is unlikely to be used.</t>
  </si>
  <si>
    <t>Whilst technology neutral is a good place to start this will capture many different types of plant that the NESO is not interested in. This will place a burden on these providers that is disproportionate to the benefit with the resulting industry cost and ultimately higher consumer costs. This should be limited to storage modules and potentially pumped storage plant as these are the only types the NESO is actually interested in capturing.</t>
  </si>
  <si>
    <t>Once MDO/MDB has been implemented there should not be an interaction with MIL/MEL.</t>
  </si>
  <si>
    <t>See Q3. The modification will require all plant (irrespective of its storage / capability or fuel source) to provide data. Nuclear, gas , solar, wind will all be required to submit data. The limited/unlimited is not referenced in the text as the modification covers all BMUs.</t>
  </si>
  <si>
    <t xml:space="preserve">Accuracy beyond the BM window will be subject to adjustments driven by commercial and environmental issues. </t>
  </si>
  <si>
    <t>The distinction between "limited" and "unlimited" assets in GC0166 centres on the presence or absence of energy storage constraints. While the terminology is not explicitly defined, the discussions point towards a classification based on an asset's ability to sustain energy import or export over a prolonged period. NESO's proposed approach relies on existing parameters (MIL and MEL) and default values to distinguish between these categories. We feel that this is reasonable so long that submission of MIL and MEL goes back to how it has originally been defined.</t>
  </si>
  <si>
    <t>Habitat Energy agrees with the intent to define MDO and MDB as technical parameters, but note the practical implementation and potential for redeclaration introduce complexities that could blur the distinction from commercial factors. This is however a necessary compromise to enable ESMs to participate fully in both balancing and wholesale markets. Robust mechanisms to ensure transparency and prevent manipulation would be crucial to maintain the intended technical focus of these parameters.</t>
  </si>
  <si>
    <t>In so far as the language around limited duration (which compels the need to submit live, non-defaulted, MDO/B values) is couched in being able to sustain a BOA for the duration of the BM Window at the declared MIL or MEL. As such these need to be a technical representation of an ESMs available power which should place the onus for accounting for any netting (for example due to the ESM holding an Ancillary Service which prior commits a proportion of its power in either direction with NESO subsequent to submission of this data in BM Systems.</t>
  </si>
  <si>
    <t>Whilst we recognise the significance of FSoE for the NESO in performing effective system planning, achieving an accuracy less than 20% deviation from the actual FSoE in the 4-33h horizon is unrealistic particularly in the D-1 horizon when so much of an ESMs dispatch is driven by responding to realtime market signals. Striking a balance between model complexity and data availability is crucial.</t>
  </si>
  <si>
    <t>Simple experience or using techniques such as modelling like days or utilising machine learning techniques should be able to predict likely market activity based on historical patterns. Coupled with sensitivity analysis, this should provide NESO with a sense of comfort around the minimum levels of reserve which could be made available (over and above that already procured ahead) which can be fed into system planning and unit commitment decisions ahead of the BM window, such that ESMs are utilised more efficiently.</t>
  </si>
  <si>
    <t>Given that FSoE is based on asset-specific models that consider the physical capabilities and constraints of the technology developed in collaboration with ESM operators this suggests it has a technical interpretation. Any commercial biases would depend on the types of forecasting approach ultimately used by NESO.</t>
  </si>
  <si>
    <t>In particular the inclusion of clause (d) incorporating a change to a PN as a valid means of redeclaring</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</si>
  <si>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post-auction. NESO should continue to engage with battery stakeholders to define measurable and agreed standards for acceptable accuracy, expressed as percentage tolerances, both before and after auction results are published. NESO’s Use of Data
• Transparency in Data Integration: NESO’s approach to integrating data from these parameters into its systems, especially for day-ahead planning and reserve allocation over different timescales, lacks sufficient clarity. While the emphasis on the type of data that industry can provide is important, stakeholders also need: 
• Detailed Use Cases: NESO should publish detailed documentation on how it plans to use these data feeds in operational processes and planning.
• Feedback Loops: Establish mechanisms for reporting on how the data integration impacts system performance, with the opportunity for regular feedback from industry participants. Ability to Redeclare Post Gate Closure
• Greater Flexibility in Redeclaration Rules: The option to redeclare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certainty.Timelines
• Critical Path for Delivery: The introduction of new parameters, particularly those related to Future State of Energy, is crucial to helping NESO meet its targets for efficient dispatch and achieving parity with BM Skips. There have already been multiple delays in the GC0166 timeline, so we propose NESO implements effective processes to avoid any further delays. To ensure these timelines are met, we recommend: 
• Prioritising Delivery: Treat the system changes need to deliver this code modification as critical path items and include in the scheduling of OBP activities – whilst there are multiple updates planned on OBP, true BM Skips parity cannot be achieved without these parameters, so we propose that NESO integrate their delivery into their delivery plans to achieve their targets for 2025. 
• Mitigate Delays: Implement processes to avoid further delays, such as - Accelerating IT Development: Expedite IT system changes required to support parameter integration. - Parallelisation of Activities: Overlap stages of development, testing, and industry consultation where feasible. - Collaboration with Elexon: Work closely with Elexon, as the market facilitator, to streamline dependencies and align timelines.</t>
  </si>
  <si>
    <t>To address the concern raised about the inability to meet PNs due to restrictions on redeclarations within a PN window, we propose relaxing the criteria for when redeclarations are permitted. Please refer to our response to Question 3 (‘Ability to Redeclare After Gate Closure’).</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</si>
  <si>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post_x0002_auction. NESO should continue to engage with battery stakeholders to define measurable and agreed standards for acceptable accuracy, expressed as percentage tolerances, both before and after auction results are published. Ability to Redeclare Post Gate Closure
• Greater Flexibility in Redeclaration Rules: The option to 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
  </si>
  <si>
    <t>As with MDO/MDB the treatment around ancillary services should be clarified</t>
  </si>
  <si>
    <t>NESO’s Use of Data
• Transparency in Data Integration: NESO’s approach to integrating data from these parameters into its systems, especially for day-ahead planning and reserve allocation over different timescales, lacks sufficient clarity. While the emphasis on the type of data that industry can provide is important, stakeholders also need: 
• Detailed Use Cases: NESO should publish detailed documentation on how it plans to use these data feeds in operational processes and planning.
• Feedback Loops: Establish mechanisms for reporting on how the data integration impacts system performance, with the opportunity for regular feedback from industry participants.</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</si>
  <si>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post_x0002_auction. NESO should continue to engage with battery stakeholders to define measurable and agreed standards for acceptable accuracy, expressed as percentage tolerances, both before and after auction results are published. Ability to Redeclare Post Gate Closure
• Greater Flexibility in Redeclaration Rules: The option to redeclare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
  </si>
  <si>
    <t>Neutral while waiting for fully defined and workable solution to be developed, as could introduce confusion and inefficiencies if implemented in current form.</t>
  </si>
  <si>
    <t>The modification in its current form is neither fully developed to be applied for current operational portfolios, nor future proof with particular consideration of co-located assets which share Transmission Entry/Import Capacity – as is demonstrated in subsequent responses. Further, it is overly restrictive on the role and flexibility of market participants, by creating unnecessarily restrictive definitions as to why and when MDO/MDB can be changed within gate closure.</t>
  </si>
  <si>
    <t>RWE may raise a Workgroup Consultation Alternative Request if subsequent workgroup deliberations do not satisfactorily respond to the issues raised in this Workgroup Consultation response.</t>
  </si>
  <si>
    <t>It is so far unclear if the proposer has fully considered how the mod would work for Aggregated Energy Storage portfolios or Demand Side Response BMUs for which it may be challenging to submit the requested data</t>
  </si>
  <si>
    <t>It would have been preferable to have a solution based on the asset types that are really of interest, given the complexity that is introduced which it is design as a technology neutral solution. However, it is understood that with the number of configurations of hybrid/multi-technology BMUs which include storage (eg. aggregated portfolios, DSR, hybrid generation/storage sites etc.) that preparing a technology neutral solution may be most appropriate as defining who it applies to otherwise is too complex. That said, a technology neutral solution must therefore be very clear as to what is expected and must work for all technologies. In particular, there needs to be much greater clarity in the legal text with respect to defaulting rules, and which circumstances an asset may use these. What limited/unlimited means. It is recommend final report demonstrates consideration of all asset classes and how they might be affected – this includes for example hybrid DSR, aggregated portfolios, as well as Transmission and Distribution connected assets and hybrid/co-located renewable &amp; storage assets. The design must be consistent with current market and asset classes as well as future proof for what is reasonably foreseen to come.</t>
  </si>
  <si>
    <t>There is no definition of limited/unlimited at any point in the Modification, and reference to “precedent” is quite unhelpful as there are several quite different definitions related to duration. Which serve very different purposes. Definition of what is mean by Limited / Unlimited and whether or not an asset can fulfil the intended requirements is necessary, and to understand eligibility to use default parameters (which is also not defined in legal text) duration limited / unlimited is also likely the wrong terminology, given it’s use in other contexts. Perhaps rather reference to being “Energy constrained, with respect to delivery up to MEL/MIL in the Balancing Mechanism Window Period” would be more helpful</t>
  </si>
  <si>
    <t>It is difficult to define a solely technical parameter when it comes to asset dispatch. All parameters are defined considering some level of technical risk, with some level of associated cost, and therefore have a commercial angle. So it is impossible in a single data point submission to have a wholly technical parameter. For example, making available the last 2-5% of the State of Energy is technically possible, but comes at substantial asset health cost, and there may indeed be contractual limitations from the Original Equipment Manufacturer related to this. There is currently not a way to price for selling these last MWhs in the BM, as the system is based on unlimited MWs. As such, different asset managers will choose to declare different MDO available energy based on their risk appetite for fully discharging.</t>
  </si>
  <si>
    <t>Fundamentally the definition of limited/unlimited should be explicitly linked to MEL/MIL - as it’s related to energythat can be delivered/instructed within a BM Window Period. RWE also believes that it should be possible to redeclare MDO/MDB should there have been an necessary change to BMU MEL/MIL</t>
  </si>
  <si>
    <t>This is not defined in the legal text, and there should be a drive to minimise the number of associated guidance documents that need read in order to understand the legal text. We would like to see this explicitly defined.</t>
  </si>
  <si>
    <t xml:space="preserve">It is unclear what the ‘accuracy’ being required is – is this the accuracy of the forecast or of the model? And how is it intended to validate/verify accuracy?Clearly an asset owner will be continually optimising asset dispatch throughout the day in the Wholesale, balancing and ancillary service markets. Which renders it impossible to submit a 4 hour accurate dispatch outlook for a 33hour period. And therefore not possible to have a similarly accurate Future State of Energy forecast. However it may be possible to have a model with sufficient accuracy with respect to asset operation (eg. defined parameters including charge/discharge efficiency etc.). In this scenario though, the asset owner would be reasonably concerned with assumptions NESO may be making which would differ from an optimal commercial dispatch of the asset. </t>
  </si>
  <si>
    <t>NESO should be careful to respect the role of market participants in dispatching assets. Storage is acknowledged as a complex asset class, especially with the number of ancillary service markets as well as opportunity for wholesale and balancing dispatch. Asset optimisation is becoming increasingly automated, and a manual tool/model trying to predict future state of energy of hundreds of individual assets will become an increasingly inaccurate method of predicting future energy available. RWE does not support the current proposed requirement for FSoE model as is described in the draft legal text.</t>
  </si>
  <si>
    <t>It is not clear. It is not defined or even suggested anywhere. However, RWE’s view is that it is unavoidably both, as was described above response to Q10.</t>
  </si>
  <si>
    <t>The legal text states the definition of MDO/MBO as within the Balancing Mechanism Window Period. However, it remains unclear exactly how the parameters may/should interact with the subsequent period commitments and also whether redeclaration rules serve the intended purpose or unintentionally restrict MDO/MDB declaration, where there are existing PNs or ancillary contracts in subsequent periods. Considering for simplicity periods 1,2,3 and 4. It is of course possible to undertake wholesale trades and a change to a PN in period 4 right up until the end of Period 1, where Gate Closure will take effect and enter the new Balancing Mechanism Window Period 2-4. However any ancillary trades (frequency, reserve etc.) are already locked in at 14:00 previous day, for the EFA day. Case study, 100 MW, 1hr (100 MWh) storage, fully changed (assume perfectly efficient for simplicity etc). The asset has a positive PN in period 4 to export 100 MW (50 MWh of energy). It is understood that the definition of MDO/MBD should only apply within a BMWP, therefore the traded position in Period 4 should not affect the declared MDO/MDB for periods 1,2&amp;3. So MDO would be 100MWh and MDB would be 0 for periods 1,2&amp;3. However on moving into period 2, assuming no BOAs were issued in period 1, and no change to PN, the MDO for periods 2 and 3 would have to be reduced to 50 MWh to account for the now FPN in period 4. Currently redeclaration is only allowed for a change in PN. In this case, there has been no change to a PN but redeclaration for periods 2&amp;3 would be required when PN outside of BMWP becomes FPN within BMWP. What is clear is that the draft legal text simply does not provide enough clarity as to what and how parameters should be declared and redeclared. It is further unhelpful that legal text or guidance does not make clear if or how to take into account commitments outside of the BMWP. Two case studies that will also need considered in ensuring the legal text adequately caters for all foreseeable eventualities are:
1) where a BOA is accepted within say the last 5 minutes of the first half hour of the BMWP, which may not allow sufficient time to commercially trade the period following the BMWP, and 
2) where there are ancillary volume commitments outside of the BMWP which cannot be commercially resolved through trading, in the event a BOA is accepted in the BMWP. eg.how many periods beyond the BMWP should be considered for ancillary commitments in calculation of MDO/MDB within BMWP.</t>
  </si>
  <si>
    <t>It remains unclear how the interaction with committed ancillary services and traded position outside of the BMWP should be considered. It is further unclear how this modification, which applies to all BMUs, would apply to several asset classes for example assets- sitting behind Active Network Management 
schemes, which could then be curtailed and unable to operate
- co-located with variable renewable energy generator 
- comprising aggregated hybrid demand side response units
- that are run-of-river hydro with some storage capability
- with environmental constraints (e.g. water cooling or NOx emissions limits)
- ….It is unclear how they should declare, and certainly insufficient redeclaration provisions have been included.</t>
  </si>
  <si>
    <t>The legal text as drafted is not sufficiently clear to enable market participants to understand either its full intent, what data is required, how it should be submitted, or how it will be used; without relying on multiple guidance documents (which in themselves are insufficiently developed and do not cover a reasonable breadth of scenarios). Of particular note:
- legal text definitions for MDO/MDB should for completeness also include exclusion of contractedenergy dispatch (FPN) as well as ancillary commitments
- legal text or guidance must be adequately developed ensuring there is clarity on the intention for how to consider ancillary commitments in (a certain number of periods following the Balancing Mechanism Window Period
- There should be further exceptions listed for re_x0002_declaring MDO/MDB – for example, MEL redeclaration related to weather (co-located) which could drive a change from “unlimited” to “limited”status
- There is no definition in legal text of which assets are eligible to use default parameters. A further definition is required to make this clear. There is also no definition of what limited / unlimited means and whether they are intended to be derived for assets / asset classes / or whether an asset might fall in and out of this definition based on it’s State of Energy and the maximum energy that could be requested in a Balancing Mechanism Window Period, based on MEL/MIL. Based on Workgroup consultation wording, definition of unlimited/limited would be necessary to define defaulting rules. There is interaction between this modification proposal and the developing ancillary markets for response and reserve, including for example the dynamic frequency suite and new quick reserve etc. The ancillary service auction will take place day ahead at ca. 14:00 for the EFA day beginning 23:00. These ancillary commitments are at that point locked in, and the asset must be available to deliver. There is however a challenging relationship with frequency products, where the outcome of the commitment is unknown, due to the relationship with system frequency. For example, if charging, there needs to be consideration as to how to redeclare MDO/MDB as the asset charges –
it is not possible to forecast the outcome of this, and redlcearion would meant here could be energy available which the system operator would not be able to be made aware of. Proposed BC2.5.3.4(c) does not adequatelyaddress this.</t>
  </si>
  <si>
    <t xml:space="preserve">Any solution to this type of problem should be technology neutral. This would be more stable and ensures a level playing field across the industry. </t>
  </si>
  <si>
    <t>The definition given on page 11 of the consultation makes this clear (“…any BMU that can sustain a BOA for longer than the length of the BM Window, at their MIL or MEL, is not considered limited for NESO purposes.”</t>
  </si>
  <si>
    <t xml:space="preserve">If forward PN operations are excluded from the calculation of MDO/MDB, this should be a technical parameter. If future PN operations are included, it becomes a commercial decision. </t>
  </si>
  <si>
    <t xml:space="preserve">When MEL / MIL is defined as instantaneous availability, there is no relation to the volume of energy available to inject or export. The assumption is that MEL and MIL will lose the “30 minute rule” definition for BESS. </t>
  </si>
  <si>
    <t>This is too difficult. It is unrealistic to get a forecast given the potential operational activities within day. However, a potential range of available volumes might be practical for planning purposes by NESO</t>
  </si>
  <si>
    <t>A potential range of available volumes might be practical for planning purposes by NESO. This could be derated to help manage uncertainties</t>
  </si>
  <si>
    <t>This is a planning parameter for the use by NESO. It has little impact on operations.</t>
  </si>
  <si>
    <t>However, it is unclear why paragraph c is specified since the MDO / MDB is defined to take into account volumes required for AS contracts.</t>
  </si>
  <si>
    <t>In order for this change to bring a benefit to NESO and storage assets, it needs to go into production as quickly as possible. We understand that while the change is planned to go live with a two-week lead time from a decision by the Authority, it would not start to be used for some time, in order for participants to deploy and test the software necessary to submit the required data to NESO. We note that any development that takes place prior to an Authority decision is proceeding at risk, as there is no guarantee that a specific (or, indeed, any) proposal will be approved by the Authority. This risk is magnified if alternatives are raised and considered. Mathematical models for calculating MDO and MDB will need to be independently developed by participants, and these models will be required to be automated, tested and deployed.Thus, we feel it unlikely that the industry as a whole will be ready to start using this solution two weeks after an Authority decision. We encourage NESO to suggest a realistic date on which the MDO/MDB data will be required to be submitted by participants and will be used by NESO. We recommend that a realistic lead time is determined following consultation with EDL/EDT software providers. We understand that there has been discussion around a “soft launch” of these parameters. We do not object to this in principle, but recommend that this is discussed within the Workgroup and consulted on in the final proposal.</t>
  </si>
  <si>
    <t>In principle support the provision of  information to NESO, the legal text does not provide sufficient detail.</t>
  </si>
  <si>
    <t>Accuracy beyond the BM window will be subject to adjustments driven by commercial and environmental issues.</t>
  </si>
  <si>
    <t>Agree with the intent to define MDO and MDB as technical parameters.</t>
  </si>
  <si>
    <t>The distinction between "limited" and "unlimited" assets is reasonable so long that submission of MIL and MEL goes back to how it has originally been defined.</t>
  </si>
  <si>
    <t>Achieving an accuracy less than 20% deviation from the actual FSoE in the 4-33h horizon is unrealistic.</t>
  </si>
  <si>
    <t>he inclusion of clause (d) incorporating a change to a PN as a valid means of redeclaring strikes the right balance between flexibility and operability.</t>
  </si>
  <si>
    <t>Ancillary service auction results will have a significant impact on a battery’s SoC</t>
  </si>
  <si>
    <t>Approach to integrating into its systems, especially for day-ahead planning and reserve allocation over different timescales, lacks sufficient clarity.</t>
  </si>
  <si>
    <t>Allowing redeclaration only when ancillary services deplete the asset are too restrictive.</t>
  </si>
  <si>
    <t>As with MDO/MDB the treatment around ancillary services should be clarified.</t>
  </si>
  <si>
    <t>Creates unnecessarily restrictive definitions as to why and when MDO/MDB can be changed within gate closure.</t>
  </si>
  <si>
    <t>The draft legal text is not sufficiently clear to understand either its full intent, what data is required, how it should be submitted, or how it will be used.</t>
  </si>
  <si>
    <t>Unclear how the propsal work for Aggregated Energy Storage portfolios or Demand Side Response BMUs for which it may be challenging to submit the requested data.</t>
  </si>
  <si>
    <t>Should be possible to redeclare MDO/MDB should there have been an necessary change to BMU MEL/MIL</t>
  </si>
  <si>
    <t>Unclear how the interaction with committed ancillary services and traded position outside of the BMWP should be considered.</t>
  </si>
  <si>
    <t>The solution should be technology neutral to be more stable and ensure a level playing field across the industry.</t>
  </si>
  <si>
    <t>Unrealistic to get a forecast given the potential operational activities within day.</t>
  </si>
  <si>
    <t>Facilitates the provision of crucial real-time and future energy capacity data for all Balancing Mechanism Units (BMUs).</t>
  </si>
  <si>
    <t>Clear implementation timelines must be considered such as at least ten weeks' notice before the go-live date or a transitional period and early indication of Ofgem's minded to position would be beneficial.</t>
  </si>
  <si>
    <t>Use of FSoE in the T - 4–33 hours is problematic as predicting this far ahead is highly uncertain due to the dynamic nature of trading.</t>
  </si>
  <si>
    <t>Proposal will help NESO better utilise limited duration assets.</t>
  </si>
  <si>
    <t>Need to leave good time between a decision on the new parameters and their implementation.</t>
  </si>
  <si>
    <t>Unlikely NESO forecasts will be accurate.</t>
  </si>
  <si>
    <t>Unclear what exactly is proposed on FSoE and what technical and commercial parameters would mean in context.</t>
  </si>
  <si>
    <t>Support the extra level of transparency through FSoE to ensure more effective and efficient balancing decisions and situational awareness.</t>
  </si>
  <si>
    <t>Unclear how valuable FSoE will be given it is likely to be completely different come gate closure time.</t>
  </si>
  <si>
    <t>The FSoE model needs to be utilised and taken into account with all the other balancing services.</t>
  </si>
  <si>
    <t>The implementation schedule is unrealistic, participants will need 3 months to adapt, but a more realistic estimate would be 6 months to ensure that the new processes are fully operational.</t>
  </si>
  <si>
    <t>Creates barriers to competition by placing overly burdensome requirements to only certain asset types in the market.</t>
  </si>
  <si>
    <t>Agree with the requirement for all BMUs to submit MDO and MDB.</t>
  </si>
  <si>
    <t>It is impractical to expect an accurate FSoE forecasting 33 hours in advance.</t>
  </si>
  <si>
    <t>Enables the provision of crucial data on real-time and future energy capacity for all BMUs in the control room.</t>
  </si>
  <si>
    <t>Would request at least a 10 week notice before go-live, or the potential for a transition period to manage the software needed.</t>
  </si>
  <si>
    <t>At no point in the T - 4–33-hour timeframe do we believe 
it is possible to achieve the proposed level of accuracy.</t>
  </si>
  <si>
    <t xml:space="preserve">Unclear that the services referenced within the definitions of MDO and MDB are only during the BM Window. </t>
  </si>
  <si>
    <t>Needs to be specified if MDO and MDB need to consider future PN commitments and exactly what FSoE means.</t>
  </si>
  <si>
    <t>Do not think FSoE is reliable going 33 hours out given changes in PN and auction in other reserve and response market.</t>
  </si>
  <si>
    <t>Given the uncertainty of DFR throughput and SoC usage, buffers might be placed in order to ensure that sufficient MDO and MDB could be delivered without exceeding certain thresholds.</t>
  </si>
  <si>
    <t>Further clarity around the FSoE concept and the asset-specific model that need to be provided, as well as on how NESO plans to use this information.</t>
  </si>
  <si>
    <t>All assets will initially be defaulted to values of 9999 &amp; -9999MWh upon go-live, and thus any asset that does not need to submit an MDO or MDB value given their non-energy limited status need take no further action removing the requirement for MDO &amp; MDB to be asset specific.</t>
  </si>
  <si>
    <t>The use of BR alongside the FSoE is the strongest tool to counteract the risk of within-day commercial activities with the GB BESS BM fleet.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</si>
</sst>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Poppins"/>
      <family val="2"/>
      <scheme val="minor"/>
    </font>
    <font>
      <sz val="11"/>
      <color rgb="FF000000"/>
      <name val="Poppins"/>
      <family val="2"/>
      <scheme val="minor"/>
    </font>
    <font>
      <b/>
      <sz val="20"/>
      <color theme="4"/>
      <name val="Poppins"/>
      <family val="2"/>
      <scheme val="minor"/>
    </font>
    <font>
      <b/>
      <sz val="22"/>
      <color theme="4"/>
      <name val="Poppins"/>
      <family val="2"/>
      <scheme val="minor"/>
    </font>
    <font>
      <sz val="22"/>
      <color theme="1"/>
      <name val="Poppins"/>
      <family val="2"/>
      <scheme val="minor"/>
    </font>
    <font>
      <b/>
      <sz val="12"/>
      <color theme="0"/>
      <name val="Poppins"/>
      <family val="2"/>
      <scheme val="minor"/>
    </font>
    <font>
      <b/>
      <sz val="12"/>
      <name val="Poppins"/>
      <family val="2"/>
      <scheme val="minor"/>
    </font>
    <font>
      <sz val="11"/>
      <color rgb="FFFF0000"/>
      <name val="Poppins"/>
      <family val="2"/>
      <scheme val="minor"/>
    </font>
    <font>
      <b/>
      <sz val="22"/>
      <color rgb="FFFF0000"/>
      <name val="Poppins"/>
      <family val="2"/>
      <scheme val="minor"/>
    </font>
    <font>
      <b/>
      <sz val="12"/>
      <color rgb="FFFF0000"/>
      <name val="Poppins"/>
      <family val="2"/>
      <scheme val="minor"/>
    </font>
    <font>
      <sz val="8"/>
      <name val="Poppins"/>
      <family val="2"/>
      <scheme val="minor"/>
    </font>
    <font>
      <sz val="9"/>
      <color theme="1"/>
      <name val="Poppins"/>
      <family val="2"/>
      <scheme val="minor"/>
    </font>
    <font>
      <sz val="9"/>
      <color theme="0"/>
      <name val="Poppins"/>
      <family val="2"/>
      <scheme val="minor"/>
    </font>
    <font>
      <sz val="9"/>
      <color rgb="FFFF0000"/>
      <name val="Poppins"/>
      <scheme val="minor"/>
    </font>
    <font>
      <b/>
      <sz val="9"/>
      <color theme="1"/>
      <name val="Poppins"/>
      <scheme val="minor"/>
    </font>
  </fonts>
  <fills count="5">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7030A0"/>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3" fillId="2" borderId="0" xfId="0" applyFont="1" applyFill="1" applyAlignment="1">
      <alignment horizontal="left"/>
    </xf>
    <xf numFmtId="0" fontId="4" fillId="2" borderId="0" xfId="0" applyFont="1" applyFill="1" applyAlignment="1">
      <alignment horizontal="left" wrapText="1"/>
    </xf>
    <xf numFmtId="0" fontId="4" fillId="2" borderId="0" xfId="0" applyFont="1" applyFill="1" applyAlignment="1">
      <alignment horizontal="left"/>
    </xf>
    <xf numFmtId="0" fontId="2"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horizontal="left"/>
    </xf>
    <xf numFmtId="0" fontId="0" fillId="2" borderId="4" xfId="0" applyFill="1" applyBorder="1" applyAlignment="1">
      <alignment horizontal="left" vertical="top" wrapText="1"/>
    </xf>
    <xf numFmtId="0" fontId="0" fillId="2" borderId="1" xfId="0" applyFill="1" applyBorder="1" applyAlignment="1">
      <alignment horizontal="left" vertical="top" wrapText="1"/>
    </xf>
    <xf numFmtId="0" fontId="0" fillId="2" borderId="5" xfId="0" applyFill="1" applyBorder="1" applyAlignment="1">
      <alignment horizontal="left" vertical="top" wrapText="1"/>
    </xf>
    <xf numFmtId="0" fontId="0" fillId="2" borderId="0" xfId="0" applyFill="1" applyAlignment="1">
      <alignment horizontal="left" vertical="top"/>
    </xf>
    <xf numFmtId="0" fontId="6" fillId="2" borderId="0" xfId="0" applyFont="1" applyFill="1" applyAlignment="1">
      <alignment horizontal="left"/>
    </xf>
    <xf numFmtId="0" fontId="0" fillId="2" borderId="3" xfId="0" applyFill="1" applyBorder="1" applyAlignment="1">
      <alignment horizontal="left" vertical="top" wrapText="1"/>
    </xf>
    <xf numFmtId="0" fontId="8" fillId="2" borderId="0" xfId="0" applyFont="1" applyFill="1" applyAlignment="1">
      <alignment horizontal="left"/>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0" xfId="0" applyFont="1" applyFill="1" applyAlignment="1">
      <alignment horizontal="left"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9" fillId="2" borderId="7" xfId="0" applyFont="1" applyFill="1" applyBorder="1" applyAlignment="1">
      <alignment horizontal="left" wrapText="1"/>
    </xf>
    <xf numFmtId="0" fontId="9" fillId="2" borderId="2" xfId="0" applyFont="1" applyFill="1" applyBorder="1" applyAlignment="1">
      <alignment horizontal="left" wrapText="1"/>
    </xf>
    <xf numFmtId="0" fontId="5" fillId="3" borderId="2" xfId="0" applyFont="1" applyFill="1" applyBorder="1" applyAlignment="1">
      <alignment horizontal="left" wrapText="1"/>
    </xf>
    <xf numFmtId="0" fontId="5" fillId="3" borderId="8" xfId="0" applyFont="1" applyFill="1" applyBorder="1" applyAlignment="1">
      <alignment horizontal="left" wrapText="1"/>
    </xf>
    <xf numFmtId="0" fontId="5" fillId="3" borderId="2" xfId="0" applyFont="1" applyFill="1" applyBorder="1" applyAlignment="1">
      <alignment horizontal="left"/>
    </xf>
    <xf numFmtId="0" fontId="0" fillId="0" borderId="0" xfId="0" applyAlignment="1">
      <alignment wrapText="1"/>
    </xf>
    <xf numFmtId="0" fontId="11" fillId="0" borderId="0" xfId="0" applyFont="1"/>
    <xf numFmtId="0" fontId="12" fillId="4" borderId="0" xfId="0" applyFont="1" applyFill="1"/>
    <xf numFmtId="0" fontId="11" fillId="0" borderId="0" xfId="0" applyFont="1" applyAlignment="1">
      <alignment vertical="top" wrapText="1"/>
    </xf>
    <xf numFmtId="0" fontId="14" fillId="0" borderId="0" xfId="0" applyFont="1" applyAlignment="1">
      <alignment vertical="top" wrapText="1"/>
    </xf>
    <xf numFmtId="0" fontId="0" fillId="2" borderId="13" xfId="0" applyFill="1" applyBorder="1" applyAlignment="1">
      <alignment horizontal="left" vertical="top" wrapText="1"/>
    </xf>
    <xf numFmtId="0" fontId="0" fillId="2" borderId="2" xfId="0" applyFill="1" applyBorder="1" applyAlignment="1">
      <alignment horizontal="left"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1" fillId="2" borderId="6"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5" fillId="3" borderId="7" xfId="0" applyFont="1" applyFill="1" applyBorder="1" applyAlignment="1">
      <alignment horizontal="left"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19" xfId="0" applyFill="1" applyBorder="1" applyAlignment="1">
      <alignment horizontal="left" vertical="top" wrapText="1"/>
    </xf>
    <xf numFmtId="0" fontId="1" fillId="2" borderId="10" xfId="0" applyFont="1" applyFill="1" applyBorder="1" applyAlignment="1">
      <alignment horizontal="left" vertical="top" wrapText="1"/>
    </xf>
    <xf numFmtId="0" fontId="0" fillId="2" borderId="6" xfId="0" applyFill="1" applyBorder="1" applyAlignment="1">
      <alignment horizontal="left" vertical="top"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9" fillId="2" borderId="0" xfId="0" applyFont="1" applyFill="1" applyAlignment="1">
      <alignment horizontal="left" vertical="top" wrapText="1"/>
    </xf>
    <xf numFmtId="0" fontId="9" fillId="2" borderId="1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8</xdr:col>
      <xdr:colOff>107203</xdr:colOff>
      <xdr:row>0</xdr:row>
      <xdr:rowOff>83298</xdr:rowOff>
    </xdr:from>
    <xdr:to>
      <xdr:col>23</xdr:col>
      <xdr:colOff>1479177</xdr:colOff>
      <xdr:row>3</xdr:row>
      <xdr:rowOff>168089</xdr:rowOff>
    </xdr:to>
    <xdr:sp macro="" textlink="">
      <xdr:nvSpPr>
        <xdr:cNvPr id="2" name="TextBox 1">
          <a:extLst>
            <a:ext uri="{FF2B5EF4-FFF2-40B4-BE49-F238E27FC236}">
              <a16:creationId xmlns:a16="http://schemas.microsoft.com/office/drawing/2014/main" id="{86BC578B-2493-408E-B468-CBA189B7D4A1}"/>
            </a:ext>
          </a:extLst>
        </xdr:cNvPr>
        <xdr:cNvSpPr txBox="1"/>
      </xdr:nvSpPr>
      <xdr:spPr>
        <a:xfrm>
          <a:off x="7458262" y="83298"/>
          <a:ext cx="6571503" cy="1126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REMOVE</a:t>
          </a:r>
          <a:r>
            <a:rPr lang="en-GB" sz="1100" b="1" baseline="0"/>
            <a:t> THIS TEXT BOX BEFORE SHARING EXTERNALLY.</a:t>
          </a:r>
        </a:p>
        <a:p>
          <a:r>
            <a:rPr lang="en-GB" sz="1100" baseline="0"/>
            <a:t>1) Add/remove columns from the specific consultation responses section as appropriate.</a:t>
          </a:r>
        </a:p>
        <a:p>
          <a:r>
            <a:rPr lang="en-GB" sz="1100" baseline="0"/>
            <a:t>2) Use Yes/No/N/A format in the dark orange columns - this is just to get the overall picture.</a:t>
          </a:r>
        </a:p>
        <a:p>
          <a:r>
            <a:rPr lang="en-GB" sz="1100" baseline="0"/>
            <a:t>3) Use the Key Points column to draw out the 5 main points raised in the response - try to summarise down the text to make it more concise if possible. Try to keep it limited to 5 main areas, as we are summarising - also the spreadsheet doesn't add merged rows too easily.</a:t>
          </a:r>
        </a:p>
        <a:p>
          <a:r>
            <a:rPr lang="en-GB" sz="1100" baseline="0"/>
            <a:t>4) Delete Column A</a:t>
          </a:r>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Z76"/>
  <sheetViews>
    <sheetView tabSelected="1" topLeftCell="I6" zoomScale="60" zoomScaleNormal="60" workbookViewId="0">
      <pane ySplit="1" topLeftCell="A62" activePane="bottomLeft" state="frozen"/>
      <selection activeCell="A6" sqref="A6"/>
      <selection pane="bottomLeft" activeCell="Y67" sqref="Y67"/>
    </sheetView>
  </sheetViews>
  <sheetFormatPr defaultColWidth="9.140625" defaultRowHeight="21.5" x14ac:dyDescent="0.9"/>
  <cols>
    <col min="1" max="1" width="11.0703125" style="16" hidden="1" customWidth="1"/>
    <col min="2" max="2" width="11.140625" style="5" customWidth="1"/>
    <col min="3" max="5" width="17.140625" style="5" customWidth="1"/>
    <col min="6" max="6" width="17.28515625" style="5" customWidth="1"/>
    <col min="7" max="23" width="17.140625" style="5" customWidth="1"/>
    <col min="24" max="24" width="53.140625" style="6" customWidth="1"/>
    <col min="25" max="16384" width="9.140625" style="6"/>
  </cols>
  <sheetData>
    <row r="1" spans="1:26" s="3" customFormat="1" ht="42.5" x14ac:dyDescent="1.75">
      <c r="A1" s="13"/>
      <c r="B1" s="1" t="s">
        <v>0</v>
      </c>
      <c r="C1" s="2"/>
      <c r="D1" s="2"/>
      <c r="E1" s="2"/>
    </row>
    <row r="2" spans="1:26" s="3" customFormat="1" ht="42.5" x14ac:dyDescent="1.75">
      <c r="A2" s="13"/>
      <c r="B2" s="1" t="s">
        <v>30</v>
      </c>
      <c r="C2" s="2"/>
      <c r="D2" s="2"/>
      <c r="E2" s="2"/>
    </row>
    <row r="3" spans="1:26" s="3" customFormat="1" ht="42.5" x14ac:dyDescent="1.75">
      <c r="A3" s="52" t="s">
        <v>1</v>
      </c>
      <c r="B3" s="11" t="s">
        <v>41</v>
      </c>
      <c r="C3" s="2"/>
      <c r="D3" s="2"/>
      <c r="E3" s="2"/>
    </row>
    <row r="4" spans="1:26" ht="38" x14ac:dyDescent="1.55">
      <c r="A4" s="53"/>
      <c r="B4" s="4"/>
      <c r="X4" s="5"/>
      <c r="Y4" s="5"/>
      <c r="Z4" s="5"/>
    </row>
    <row r="5" spans="1:26" ht="27.65" customHeight="1" x14ac:dyDescent="0.95">
      <c r="A5" s="19"/>
      <c r="B5" s="41" t="s">
        <v>2</v>
      </c>
      <c r="C5" s="42"/>
      <c r="D5" s="43"/>
      <c r="E5" s="22"/>
      <c r="F5" s="49" t="s">
        <v>3</v>
      </c>
      <c r="G5" s="50"/>
      <c r="H5" s="50"/>
      <c r="I5" s="50"/>
      <c r="J5" s="51"/>
      <c r="K5" s="41" t="s">
        <v>4</v>
      </c>
      <c r="L5" s="42"/>
      <c r="M5" s="42"/>
      <c r="N5" s="42"/>
      <c r="O5" s="42"/>
      <c r="P5" s="42"/>
      <c r="Q5" s="42"/>
      <c r="R5" s="42"/>
      <c r="S5" s="42"/>
      <c r="T5" s="42"/>
      <c r="U5" s="42"/>
      <c r="V5" s="42"/>
      <c r="W5" s="42"/>
      <c r="X5" s="21" t="s">
        <v>5</v>
      </c>
      <c r="Y5" s="5"/>
      <c r="Z5" s="5"/>
    </row>
    <row r="6" spans="1:26" ht="345" x14ac:dyDescent="0.95">
      <c r="A6" s="20" t="s">
        <v>6</v>
      </c>
      <c r="B6" s="21" t="s">
        <v>7</v>
      </c>
      <c r="C6" s="21" t="s">
        <v>8</v>
      </c>
      <c r="D6" s="21" t="s">
        <v>9</v>
      </c>
      <c r="E6" s="21" t="s">
        <v>10</v>
      </c>
      <c r="F6" s="21" t="s">
        <v>11</v>
      </c>
      <c r="G6" s="21" t="s">
        <v>12</v>
      </c>
      <c r="H6" s="21" t="s">
        <v>13</v>
      </c>
      <c r="I6" s="21" t="s">
        <v>14</v>
      </c>
      <c r="J6" s="21" t="s">
        <v>16</v>
      </c>
      <c r="K6" s="21" t="s">
        <v>17</v>
      </c>
      <c r="L6" s="21" t="s">
        <v>18</v>
      </c>
      <c r="M6" s="21" t="s">
        <v>19</v>
      </c>
      <c r="N6" s="21" t="s">
        <v>20</v>
      </c>
      <c r="O6" s="21" t="s">
        <v>21</v>
      </c>
      <c r="P6" s="21" t="s">
        <v>22</v>
      </c>
      <c r="Q6" s="21" t="s">
        <v>23</v>
      </c>
      <c r="R6" s="21" t="s">
        <v>24</v>
      </c>
      <c r="S6" s="21" t="s">
        <v>25</v>
      </c>
      <c r="T6" s="21" t="s">
        <v>26</v>
      </c>
      <c r="U6" s="21" t="s">
        <v>27</v>
      </c>
      <c r="V6" s="21" t="s">
        <v>28</v>
      </c>
      <c r="W6" s="21" t="s">
        <v>29</v>
      </c>
      <c r="X6" s="23" t="s">
        <v>15</v>
      </c>
    </row>
    <row r="7" spans="1:26" ht="15.65" customHeight="1" x14ac:dyDescent="0.9">
      <c r="A7" s="14" t="s">
        <v>49</v>
      </c>
      <c r="B7" s="31">
        <v>1</v>
      </c>
      <c r="C7" s="31" t="s">
        <v>31</v>
      </c>
      <c r="D7" s="31" t="s">
        <v>32</v>
      </c>
      <c r="E7" s="12" t="s">
        <v>33</v>
      </c>
      <c r="F7" s="48" t="s">
        <v>34</v>
      </c>
      <c r="G7" s="33" t="s">
        <v>35</v>
      </c>
      <c r="H7" s="33" t="s">
        <v>37</v>
      </c>
      <c r="I7" s="36" t="s">
        <v>35</v>
      </c>
      <c r="J7" s="36" t="s">
        <v>35</v>
      </c>
      <c r="K7" s="44" t="s">
        <v>36</v>
      </c>
      <c r="L7" s="39" t="s">
        <v>35</v>
      </c>
      <c r="M7" s="17" t="s">
        <v>38</v>
      </c>
      <c r="N7" s="17" t="s">
        <v>36</v>
      </c>
      <c r="O7" s="17" t="s">
        <v>39</v>
      </c>
      <c r="P7" s="17" t="s">
        <v>35</v>
      </c>
      <c r="Q7" s="17" t="s">
        <v>36</v>
      </c>
      <c r="R7" s="17" t="s">
        <v>36</v>
      </c>
      <c r="S7" s="17" t="s">
        <v>36</v>
      </c>
      <c r="T7" s="17" t="s">
        <v>40</v>
      </c>
      <c r="U7" s="17" t="s">
        <v>36</v>
      </c>
      <c r="V7" s="17" t="s">
        <v>35</v>
      </c>
      <c r="W7" s="17" t="s">
        <v>36</v>
      </c>
      <c r="X7" s="24" t="s">
        <v>42</v>
      </c>
    </row>
    <row r="8" spans="1:26" ht="15.65" customHeight="1" x14ac:dyDescent="0.9">
      <c r="A8" s="14"/>
      <c r="B8" s="31"/>
      <c r="C8" s="31"/>
      <c r="D8" s="31"/>
      <c r="E8" s="12"/>
      <c r="F8" s="31"/>
      <c r="G8" s="34"/>
      <c r="H8" s="34"/>
      <c r="I8" s="37"/>
      <c r="J8" s="37"/>
      <c r="K8" s="45"/>
      <c r="L8" s="39"/>
      <c r="M8" s="17"/>
      <c r="N8" s="17"/>
      <c r="O8" s="17"/>
      <c r="P8" s="17"/>
      <c r="Q8" s="17"/>
      <c r="R8" s="17"/>
      <c r="S8" s="17"/>
      <c r="T8" s="17"/>
      <c r="U8" s="17"/>
      <c r="V8" s="17"/>
      <c r="W8" s="17"/>
      <c r="X8" s="7" t="s">
        <v>43</v>
      </c>
    </row>
    <row r="9" spans="1:26" ht="15.65" customHeight="1" x14ac:dyDescent="0.9">
      <c r="A9" s="14"/>
      <c r="B9" s="31"/>
      <c r="C9" s="31"/>
      <c r="D9" s="31"/>
      <c r="E9" s="12"/>
      <c r="F9" s="31"/>
      <c r="G9" s="34"/>
      <c r="H9" s="34"/>
      <c r="I9" s="37"/>
      <c r="J9" s="37"/>
      <c r="K9" s="45"/>
      <c r="L9" s="39"/>
      <c r="M9" s="17"/>
      <c r="N9" s="17"/>
      <c r="O9" s="17"/>
      <c r="P9" s="17"/>
      <c r="Q9" s="17"/>
      <c r="R9" s="17"/>
      <c r="S9" s="17"/>
      <c r="T9" s="17"/>
      <c r="U9" s="17"/>
      <c r="V9" s="17"/>
      <c r="W9" s="17"/>
      <c r="X9" s="8" t="s">
        <v>44</v>
      </c>
    </row>
    <row r="10" spans="1:26" ht="15.65" customHeight="1" x14ac:dyDescent="0.9">
      <c r="A10" s="14"/>
      <c r="B10" s="31"/>
      <c r="C10" s="31"/>
      <c r="D10" s="31"/>
      <c r="E10" s="12"/>
      <c r="F10" s="31"/>
      <c r="G10" s="34"/>
      <c r="H10" s="34"/>
      <c r="I10" s="37"/>
      <c r="J10" s="37"/>
      <c r="K10" s="45"/>
      <c r="L10" s="39"/>
      <c r="M10" s="17"/>
      <c r="N10" s="17"/>
      <c r="O10" s="17"/>
      <c r="P10" s="17"/>
      <c r="Q10" s="17"/>
      <c r="R10" s="17"/>
      <c r="S10" s="17"/>
      <c r="T10" s="17"/>
      <c r="U10" s="17"/>
      <c r="V10" s="17"/>
      <c r="W10" s="17"/>
      <c r="X10" s="8" t="s">
        <v>45</v>
      </c>
    </row>
    <row r="11" spans="1:26" s="10" customFormat="1" ht="15.65" customHeight="1" x14ac:dyDescent="0.9">
      <c r="A11" s="15"/>
      <c r="B11" s="32"/>
      <c r="C11" s="32"/>
      <c r="D11" s="32"/>
      <c r="E11" s="7"/>
      <c r="F11" s="32"/>
      <c r="G11" s="47"/>
      <c r="H11" s="47"/>
      <c r="I11" s="38"/>
      <c r="J11" s="38"/>
      <c r="K11" s="46"/>
      <c r="L11" s="40"/>
      <c r="M11" s="18"/>
      <c r="N11" s="18"/>
      <c r="O11" s="18"/>
      <c r="P11" s="18"/>
      <c r="Q11" s="18"/>
      <c r="R11" s="18"/>
      <c r="S11" s="18"/>
      <c r="T11" s="18"/>
      <c r="U11" s="18"/>
      <c r="V11" s="18"/>
      <c r="W11" s="18"/>
      <c r="X11" s="9" t="s">
        <v>46</v>
      </c>
    </row>
    <row r="12" spans="1:26" ht="43" x14ac:dyDescent="0.9">
      <c r="A12" s="14" t="s">
        <v>49</v>
      </c>
      <c r="B12" s="31">
        <v>2</v>
      </c>
      <c r="C12" s="31" t="s">
        <v>47</v>
      </c>
      <c r="D12" s="31" t="s">
        <v>48</v>
      </c>
      <c r="E12" s="12" t="s">
        <v>50</v>
      </c>
      <c r="F12" s="31" t="s">
        <v>51</v>
      </c>
      <c r="G12" s="31" t="s">
        <v>35</v>
      </c>
      <c r="H12" s="33" t="s">
        <v>52</v>
      </c>
      <c r="I12" s="31" t="s">
        <v>35</v>
      </c>
      <c r="J12" s="12" t="s">
        <v>35</v>
      </c>
      <c r="K12" s="31" t="s">
        <v>36</v>
      </c>
      <c r="L12" s="31" t="s">
        <v>35</v>
      </c>
      <c r="M12" s="12" t="s">
        <v>59</v>
      </c>
      <c r="N12" s="12" t="s">
        <v>35</v>
      </c>
      <c r="O12" s="12" t="s">
        <v>36</v>
      </c>
      <c r="P12" s="12" t="s">
        <v>35</v>
      </c>
      <c r="Q12" s="12" t="s">
        <v>36</v>
      </c>
      <c r="R12" s="12" t="s">
        <v>35</v>
      </c>
      <c r="S12" s="12" t="s">
        <v>36</v>
      </c>
      <c r="T12" s="12" t="s">
        <v>40</v>
      </c>
      <c r="U12" s="12" t="s">
        <v>36</v>
      </c>
      <c r="V12" s="12" t="s">
        <v>35</v>
      </c>
      <c r="W12" s="12" t="s">
        <v>36</v>
      </c>
      <c r="X12" s="7" t="s">
        <v>53</v>
      </c>
    </row>
    <row r="13" spans="1:26" ht="43" x14ac:dyDescent="0.9">
      <c r="A13" s="14"/>
      <c r="B13" s="31"/>
      <c r="C13" s="31"/>
      <c r="D13" s="31"/>
      <c r="E13" s="12"/>
      <c r="F13" s="31"/>
      <c r="G13" s="31"/>
      <c r="H13" s="34"/>
      <c r="I13" s="31"/>
      <c r="J13" s="12"/>
      <c r="K13" s="31"/>
      <c r="L13" s="31"/>
      <c r="M13" s="12"/>
      <c r="N13" s="12"/>
      <c r="O13" s="12"/>
      <c r="P13" s="12"/>
      <c r="Q13" s="12"/>
      <c r="R13" s="12"/>
      <c r="S13" s="12"/>
      <c r="T13" s="12"/>
      <c r="U13" s="12"/>
      <c r="V13" s="12"/>
      <c r="W13" s="12"/>
      <c r="X13" s="8" t="s">
        <v>305</v>
      </c>
    </row>
    <row r="14" spans="1:26" ht="43" x14ac:dyDescent="0.9">
      <c r="A14" s="14"/>
      <c r="B14" s="31"/>
      <c r="C14" s="31"/>
      <c r="D14" s="31"/>
      <c r="E14" s="12"/>
      <c r="F14" s="31"/>
      <c r="G14" s="31"/>
      <c r="H14" s="34"/>
      <c r="I14" s="31"/>
      <c r="J14" s="12"/>
      <c r="K14" s="31"/>
      <c r="L14" s="31"/>
      <c r="M14" s="12"/>
      <c r="N14" s="12"/>
      <c r="O14" s="12"/>
      <c r="P14" s="12"/>
      <c r="Q14" s="12"/>
      <c r="R14" s="12"/>
      <c r="S14" s="12"/>
      <c r="T14" s="12"/>
      <c r="U14" s="12"/>
      <c r="V14" s="12"/>
      <c r="W14" s="12"/>
      <c r="X14" s="8" t="s">
        <v>133</v>
      </c>
    </row>
    <row r="15" spans="1:26" ht="43" x14ac:dyDescent="0.9">
      <c r="A15" s="14"/>
      <c r="B15" s="31"/>
      <c r="C15" s="31"/>
      <c r="D15" s="31"/>
      <c r="E15" s="12"/>
      <c r="F15" s="31"/>
      <c r="G15" s="31"/>
      <c r="H15" s="34"/>
      <c r="I15" s="31"/>
      <c r="J15" s="12"/>
      <c r="K15" s="31"/>
      <c r="L15" s="31"/>
      <c r="M15" s="12"/>
      <c r="N15" s="12"/>
      <c r="O15" s="12"/>
      <c r="P15" s="12"/>
      <c r="Q15" s="12"/>
      <c r="R15" s="12"/>
      <c r="S15" s="12"/>
      <c r="T15" s="12"/>
      <c r="U15" s="12"/>
      <c r="V15" s="12"/>
      <c r="W15" s="12"/>
      <c r="X15" s="8" t="s">
        <v>306</v>
      </c>
    </row>
    <row r="16" spans="1:26" x14ac:dyDescent="0.9">
      <c r="A16" s="15"/>
      <c r="B16" s="32"/>
      <c r="C16" s="32"/>
      <c r="D16" s="32"/>
      <c r="E16" s="7"/>
      <c r="F16" s="32"/>
      <c r="G16" s="32"/>
      <c r="H16" s="35"/>
      <c r="I16" s="32"/>
      <c r="J16" s="7"/>
      <c r="K16" s="32"/>
      <c r="L16" s="32"/>
      <c r="M16" s="7"/>
      <c r="N16" s="7"/>
      <c r="O16" s="7"/>
      <c r="P16" s="7"/>
      <c r="Q16" s="7"/>
      <c r="R16" s="7"/>
      <c r="S16" s="7"/>
      <c r="T16" s="7"/>
      <c r="U16" s="7"/>
      <c r="V16" s="7"/>
      <c r="W16" s="7"/>
      <c r="X16" s="9"/>
    </row>
    <row r="17" spans="1:24" ht="64.5" x14ac:dyDescent="0.9">
      <c r="A17" s="14" t="s">
        <v>49</v>
      </c>
      <c r="B17" s="31">
        <v>3</v>
      </c>
      <c r="C17" s="31" t="s">
        <v>61</v>
      </c>
      <c r="D17" s="31" t="s">
        <v>62</v>
      </c>
      <c r="E17" s="12" t="s">
        <v>63</v>
      </c>
      <c r="F17" s="31" t="s">
        <v>65</v>
      </c>
      <c r="G17" s="31" t="s">
        <v>36</v>
      </c>
      <c r="H17" s="33" t="s">
        <v>58</v>
      </c>
      <c r="I17" s="31" t="s">
        <v>35</v>
      </c>
      <c r="J17" s="12" t="s">
        <v>36</v>
      </c>
      <c r="K17" s="31" t="s">
        <v>36</v>
      </c>
      <c r="L17" s="31" t="s">
        <v>69</v>
      </c>
      <c r="M17" s="12" t="s">
        <v>38</v>
      </c>
      <c r="N17" s="12" t="s">
        <v>36</v>
      </c>
      <c r="O17" s="12" t="s">
        <v>36</v>
      </c>
      <c r="P17" s="12" t="s">
        <v>36</v>
      </c>
      <c r="Q17" s="12" t="s">
        <v>36</v>
      </c>
      <c r="R17" s="12" t="s">
        <v>35</v>
      </c>
      <c r="S17" s="12" t="s">
        <v>69</v>
      </c>
      <c r="T17" s="12" t="s">
        <v>40</v>
      </c>
      <c r="U17" s="12" t="s">
        <v>36</v>
      </c>
      <c r="V17" s="12" t="s">
        <v>36</v>
      </c>
      <c r="W17" s="29" t="s">
        <v>36</v>
      </c>
      <c r="X17" s="30" t="s">
        <v>308</v>
      </c>
    </row>
    <row r="18" spans="1:24" ht="43" x14ac:dyDescent="0.9">
      <c r="A18" s="14"/>
      <c r="B18" s="31"/>
      <c r="C18" s="31"/>
      <c r="D18" s="31"/>
      <c r="E18" s="12" t="s">
        <v>64</v>
      </c>
      <c r="F18" s="31"/>
      <c r="G18" s="31"/>
      <c r="H18" s="34"/>
      <c r="I18" s="31"/>
      <c r="J18" s="12"/>
      <c r="K18" s="31"/>
      <c r="L18" s="31"/>
      <c r="M18" s="12"/>
      <c r="N18" s="12"/>
      <c r="O18" s="12"/>
      <c r="P18" s="12"/>
      <c r="Q18" s="12"/>
      <c r="R18" s="12"/>
      <c r="S18" s="12"/>
      <c r="T18" s="12"/>
      <c r="U18" s="12"/>
      <c r="V18" s="12"/>
      <c r="W18" s="12"/>
      <c r="X18" s="7" t="s">
        <v>307</v>
      </c>
    </row>
    <row r="19" spans="1:24" ht="43" x14ac:dyDescent="0.9">
      <c r="A19" s="14"/>
      <c r="B19" s="31"/>
      <c r="C19" s="31"/>
      <c r="D19" s="31"/>
      <c r="E19" s="12"/>
      <c r="F19" s="31"/>
      <c r="G19" s="31"/>
      <c r="H19" s="34"/>
      <c r="I19" s="31"/>
      <c r="J19" s="12"/>
      <c r="K19" s="31"/>
      <c r="L19" s="31"/>
      <c r="M19" s="12"/>
      <c r="N19" s="12"/>
      <c r="O19" s="12"/>
      <c r="P19" s="12"/>
      <c r="Q19" s="12"/>
      <c r="R19" s="12"/>
      <c r="S19" s="12"/>
      <c r="T19" s="12"/>
      <c r="U19" s="12"/>
      <c r="V19" s="12"/>
      <c r="W19" s="12"/>
      <c r="X19" s="8" t="s">
        <v>309</v>
      </c>
    </row>
    <row r="20" spans="1:24" ht="64.5" x14ac:dyDescent="0.9">
      <c r="A20" s="14"/>
      <c r="B20" s="31"/>
      <c r="C20" s="31"/>
      <c r="D20" s="31"/>
      <c r="E20" s="12"/>
      <c r="F20" s="31"/>
      <c r="G20" s="31"/>
      <c r="H20" s="34"/>
      <c r="I20" s="31"/>
      <c r="J20" s="12"/>
      <c r="K20" s="31"/>
      <c r="L20" s="31"/>
      <c r="M20" s="12"/>
      <c r="N20" s="12"/>
      <c r="O20" s="12"/>
      <c r="P20" s="12"/>
      <c r="Q20" s="12"/>
      <c r="R20" s="12"/>
      <c r="S20" s="12"/>
      <c r="T20" s="12"/>
      <c r="U20" s="12"/>
      <c r="V20" s="12"/>
      <c r="W20" s="12"/>
      <c r="X20" s="8" t="s">
        <v>310</v>
      </c>
    </row>
    <row r="21" spans="1:24" x14ac:dyDescent="0.9">
      <c r="A21" s="15"/>
      <c r="B21" s="32"/>
      <c r="C21" s="32"/>
      <c r="D21" s="32"/>
      <c r="E21" s="7"/>
      <c r="F21" s="32"/>
      <c r="G21" s="32"/>
      <c r="H21" s="35"/>
      <c r="I21" s="32"/>
      <c r="J21" s="7"/>
      <c r="K21" s="32"/>
      <c r="L21" s="32"/>
      <c r="M21" s="7"/>
      <c r="N21" s="7"/>
      <c r="O21" s="7"/>
      <c r="P21" s="7"/>
      <c r="Q21" s="7"/>
      <c r="R21" s="7"/>
      <c r="S21" s="7"/>
      <c r="T21" s="7"/>
      <c r="U21" s="7"/>
      <c r="V21" s="7"/>
      <c r="W21" s="7"/>
      <c r="X21" s="9"/>
    </row>
    <row r="22" spans="1:24" ht="43" x14ac:dyDescent="0.9">
      <c r="A22" s="14" t="s">
        <v>49</v>
      </c>
      <c r="B22" s="31">
        <v>4</v>
      </c>
      <c r="C22" s="31" t="s">
        <v>73</v>
      </c>
      <c r="D22" s="31" t="s">
        <v>75</v>
      </c>
      <c r="E22" s="12" t="s">
        <v>63</v>
      </c>
      <c r="F22" s="31" t="s">
        <v>77</v>
      </c>
      <c r="G22" s="31" t="s">
        <v>36</v>
      </c>
      <c r="H22" s="33" t="s">
        <v>36</v>
      </c>
      <c r="I22" s="31" t="s">
        <v>35</v>
      </c>
      <c r="J22" s="12" t="s">
        <v>36</v>
      </c>
      <c r="K22" s="31" t="s">
        <v>36</v>
      </c>
      <c r="L22" s="31" t="s">
        <v>35</v>
      </c>
      <c r="M22" s="12" t="s">
        <v>38</v>
      </c>
      <c r="N22" s="12" t="s">
        <v>36</v>
      </c>
      <c r="O22" s="12" t="s">
        <v>36</v>
      </c>
      <c r="P22" s="12" t="s">
        <v>35</v>
      </c>
      <c r="Q22" s="12" t="s">
        <v>36</v>
      </c>
      <c r="R22" s="12" t="s">
        <v>78</v>
      </c>
      <c r="S22" s="12" t="s">
        <v>69</v>
      </c>
      <c r="T22" s="12" t="s">
        <v>40</v>
      </c>
      <c r="U22" s="12" t="s">
        <v>36</v>
      </c>
      <c r="V22" s="12" t="s">
        <v>36</v>
      </c>
      <c r="W22" s="12" t="s">
        <v>35</v>
      </c>
      <c r="X22" s="7" t="s">
        <v>311</v>
      </c>
    </row>
    <row r="23" spans="1:24" ht="64.5" x14ac:dyDescent="0.9">
      <c r="A23" s="14"/>
      <c r="B23" s="31"/>
      <c r="C23" s="31"/>
      <c r="D23" s="31"/>
      <c r="E23" s="12"/>
      <c r="F23" s="31"/>
      <c r="G23" s="31"/>
      <c r="H23" s="34"/>
      <c r="I23" s="31"/>
      <c r="J23" s="12"/>
      <c r="K23" s="31"/>
      <c r="L23" s="31"/>
      <c r="M23" s="12"/>
      <c r="N23" s="12"/>
      <c r="O23" s="12"/>
      <c r="P23" s="12"/>
      <c r="Q23" s="12"/>
      <c r="R23" s="12"/>
      <c r="S23" s="12"/>
      <c r="T23" s="12"/>
      <c r="U23" s="12"/>
      <c r="V23" s="12"/>
      <c r="W23" s="12"/>
      <c r="X23" s="8" t="s">
        <v>312</v>
      </c>
    </row>
    <row r="24" spans="1:24" ht="43" x14ac:dyDescent="0.9">
      <c r="A24" s="14"/>
      <c r="B24" s="31"/>
      <c r="C24" s="31"/>
      <c r="D24" s="31"/>
      <c r="E24" s="12"/>
      <c r="F24" s="31"/>
      <c r="G24" s="31"/>
      <c r="H24" s="34"/>
      <c r="I24" s="31"/>
      <c r="J24" s="12"/>
      <c r="K24" s="31"/>
      <c r="L24" s="31"/>
      <c r="M24" s="12"/>
      <c r="N24" s="12"/>
      <c r="O24" s="12"/>
      <c r="P24" s="12"/>
      <c r="Q24" s="12"/>
      <c r="R24" s="12"/>
      <c r="S24" s="12"/>
      <c r="T24" s="12"/>
      <c r="U24" s="12"/>
      <c r="V24" s="12"/>
      <c r="W24" s="12"/>
      <c r="X24" s="8" t="s">
        <v>313</v>
      </c>
    </row>
    <row r="25" spans="1:24" ht="43" x14ac:dyDescent="0.9">
      <c r="A25" s="14"/>
      <c r="B25" s="31"/>
      <c r="C25" s="31"/>
      <c r="D25" s="31"/>
      <c r="E25" s="12"/>
      <c r="F25" s="31"/>
      <c r="G25" s="31"/>
      <c r="H25" s="34"/>
      <c r="I25" s="31"/>
      <c r="J25" s="12"/>
      <c r="K25" s="31"/>
      <c r="L25" s="31"/>
      <c r="M25" s="12"/>
      <c r="N25" s="12"/>
      <c r="O25" s="12"/>
      <c r="P25" s="12"/>
      <c r="Q25" s="12"/>
      <c r="R25" s="12"/>
      <c r="S25" s="12"/>
      <c r="T25" s="12"/>
      <c r="U25" s="12"/>
      <c r="V25" s="12"/>
      <c r="W25" s="12"/>
      <c r="X25" s="8" t="s">
        <v>314</v>
      </c>
    </row>
    <row r="26" spans="1:24" x14ac:dyDescent="0.9">
      <c r="A26" s="15"/>
      <c r="B26" s="32"/>
      <c r="C26" s="32"/>
      <c r="D26" s="32"/>
      <c r="E26" s="7"/>
      <c r="F26" s="32"/>
      <c r="G26" s="32"/>
      <c r="H26" s="35"/>
      <c r="I26" s="32"/>
      <c r="J26" s="7"/>
      <c r="K26" s="32"/>
      <c r="L26" s="32"/>
      <c r="M26" s="7"/>
      <c r="N26" s="7"/>
      <c r="O26" s="7"/>
      <c r="P26" s="7"/>
      <c r="Q26" s="7"/>
      <c r="R26" s="7"/>
      <c r="S26" s="7"/>
      <c r="T26" s="7"/>
      <c r="U26" s="7"/>
      <c r="V26" s="7"/>
      <c r="W26" s="7"/>
      <c r="X26" s="9"/>
    </row>
    <row r="27" spans="1:24" ht="43" x14ac:dyDescent="0.9">
      <c r="A27" s="14" t="s">
        <v>49</v>
      </c>
      <c r="B27" s="31">
        <v>5</v>
      </c>
      <c r="C27" s="31" t="s">
        <v>80</v>
      </c>
      <c r="D27" s="31" t="s">
        <v>79</v>
      </c>
      <c r="E27" s="12" t="s">
        <v>50</v>
      </c>
      <c r="F27" s="31" t="s">
        <v>58</v>
      </c>
      <c r="G27" s="31" t="s">
        <v>35</v>
      </c>
      <c r="H27" s="33" t="s">
        <v>58</v>
      </c>
      <c r="I27" s="31" t="s">
        <v>69</v>
      </c>
      <c r="J27" s="12" t="s">
        <v>35</v>
      </c>
      <c r="K27" s="31" t="s">
        <v>36</v>
      </c>
      <c r="L27" s="31" t="s">
        <v>35</v>
      </c>
      <c r="M27" s="12" t="s">
        <v>38</v>
      </c>
      <c r="N27" s="12" t="s">
        <v>35</v>
      </c>
      <c r="O27" s="12" t="s">
        <v>35</v>
      </c>
      <c r="P27" s="12" t="s">
        <v>36</v>
      </c>
      <c r="Q27" s="12" t="s">
        <v>35</v>
      </c>
      <c r="R27" s="12" t="s">
        <v>35</v>
      </c>
      <c r="S27" s="12" t="s">
        <v>69</v>
      </c>
      <c r="T27" s="12" t="s">
        <v>84</v>
      </c>
      <c r="U27" s="12" t="s">
        <v>36</v>
      </c>
      <c r="V27" s="12" t="s">
        <v>35</v>
      </c>
      <c r="W27" s="12" t="s">
        <v>35</v>
      </c>
      <c r="X27" s="7" t="s">
        <v>315</v>
      </c>
    </row>
    <row r="28" spans="1:24" ht="64.5" x14ac:dyDescent="0.9">
      <c r="A28" s="14"/>
      <c r="B28" s="31"/>
      <c r="C28" s="31"/>
      <c r="D28" s="31"/>
      <c r="E28" s="12" t="s">
        <v>63</v>
      </c>
      <c r="F28" s="31"/>
      <c r="G28" s="31"/>
      <c r="H28" s="34"/>
      <c r="I28" s="31"/>
      <c r="J28" s="12"/>
      <c r="K28" s="31"/>
      <c r="L28" s="31"/>
      <c r="M28" s="12"/>
      <c r="N28" s="12"/>
      <c r="O28" s="12"/>
      <c r="P28" s="12"/>
      <c r="Q28" s="12"/>
      <c r="R28" s="12"/>
      <c r="S28" s="12"/>
      <c r="T28" s="12"/>
      <c r="U28" s="12"/>
      <c r="V28" s="12"/>
      <c r="W28" s="12"/>
      <c r="X28" s="8" t="s">
        <v>316</v>
      </c>
    </row>
    <row r="29" spans="1:24" ht="64.5" x14ac:dyDescent="0.9">
      <c r="A29" s="14"/>
      <c r="B29" s="31"/>
      <c r="C29" s="31"/>
      <c r="D29" s="31"/>
      <c r="E29" s="12"/>
      <c r="F29" s="31"/>
      <c r="G29" s="31"/>
      <c r="H29" s="34"/>
      <c r="I29" s="31"/>
      <c r="J29" s="12"/>
      <c r="K29" s="31"/>
      <c r="L29" s="31"/>
      <c r="M29" s="12"/>
      <c r="N29" s="12"/>
      <c r="O29" s="12"/>
      <c r="P29" s="12"/>
      <c r="Q29" s="12"/>
      <c r="R29" s="12"/>
      <c r="S29" s="12"/>
      <c r="T29" s="12"/>
      <c r="U29" s="12"/>
      <c r="V29" s="12"/>
      <c r="W29" s="12"/>
      <c r="X29" s="8" t="s">
        <v>317</v>
      </c>
    </row>
    <row r="30" spans="1:24" ht="43" x14ac:dyDescent="0.9">
      <c r="A30" s="14"/>
      <c r="B30" s="31"/>
      <c r="C30" s="31"/>
      <c r="D30" s="31"/>
      <c r="E30" s="12"/>
      <c r="F30" s="31"/>
      <c r="G30" s="31"/>
      <c r="H30" s="34"/>
      <c r="I30" s="31"/>
      <c r="J30" s="12"/>
      <c r="K30" s="31"/>
      <c r="L30" s="31"/>
      <c r="M30" s="12"/>
      <c r="N30" s="12"/>
      <c r="O30" s="12"/>
      <c r="P30" s="12"/>
      <c r="Q30" s="12"/>
      <c r="R30" s="12"/>
      <c r="S30" s="12"/>
      <c r="T30" s="12"/>
      <c r="U30" s="12"/>
      <c r="V30" s="12"/>
      <c r="W30" s="12"/>
      <c r="X30" s="8" t="s">
        <v>318</v>
      </c>
    </row>
    <row r="31" spans="1:24" ht="43" x14ac:dyDescent="0.9">
      <c r="A31" s="15"/>
      <c r="B31" s="32"/>
      <c r="C31" s="32"/>
      <c r="D31" s="32"/>
      <c r="E31" s="7"/>
      <c r="F31" s="32"/>
      <c r="G31" s="32"/>
      <c r="H31" s="35"/>
      <c r="I31" s="32"/>
      <c r="J31" s="7"/>
      <c r="K31" s="32"/>
      <c r="L31" s="32"/>
      <c r="M31" s="7"/>
      <c r="N31" s="7"/>
      <c r="O31" s="7"/>
      <c r="P31" s="7"/>
      <c r="Q31" s="7"/>
      <c r="R31" s="7"/>
      <c r="S31" s="7"/>
      <c r="T31" s="7"/>
      <c r="U31" s="7"/>
      <c r="V31" s="7"/>
      <c r="W31" s="7"/>
      <c r="X31" s="9" t="s">
        <v>319</v>
      </c>
    </row>
    <row r="32" spans="1:24" ht="43" x14ac:dyDescent="0.9">
      <c r="A32" s="14" t="s">
        <v>49</v>
      </c>
      <c r="B32" s="31">
        <v>6</v>
      </c>
      <c r="C32" s="31" t="s">
        <v>87</v>
      </c>
      <c r="D32" s="31" t="s">
        <v>86</v>
      </c>
      <c r="E32" s="12" t="s">
        <v>50</v>
      </c>
      <c r="F32" s="31" t="s">
        <v>77</v>
      </c>
      <c r="G32" s="31" t="s">
        <v>36</v>
      </c>
      <c r="H32" s="33" t="s">
        <v>58</v>
      </c>
      <c r="I32" s="31" t="s">
        <v>35</v>
      </c>
      <c r="J32" s="12" t="s">
        <v>36</v>
      </c>
      <c r="K32" s="31" t="s">
        <v>36</v>
      </c>
      <c r="L32" s="31" t="s">
        <v>35</v>
      </c>
      <c r="M32" s="12" t="s">
        <v>38</v>
      </c>
      <c r="N32" s="12" t="s">
        <v>36</v>
      </c>
      <c r="O32" s="12" t="s">
        <v>36</v>
      </c>
      <c r="P32" s="12" t="s">
        <v>35</v>
      </c>
      <c r="Q32" s="12" t="s">
        <v>35</v>
      </c>
      <c r="R32" s="12" t="s">
        <v>35</v>
      </c>
      <c r="S32" s="12" t="s">
        <v>69</v>
      </c>
      <c r="T32" s="12" t="s">
        <v>90</v>
      </c>
      <c r="U32" s="12" t="s">
        <v>36</v>
      </c>
      <c r="V32" s="12" t="s">
        <v>36</v>
      </c>
      <c r="W32" s="12" t="s">
        <v>36</v>
      </c>
      <c r="X32" s="7" t="s">
        <v>320</v>
      </c>
    </row>
    <row r="33" spans="1:24" ht="43" x14ac:dyDescent="0.9">
      <c r="A33" s="14"/>
      <c r="B33" s="31"/>
      <c r="C33" s="31"/>
      <c r="D33" s="31"/>
      <c r="E33" s="12" t="s">
        <v>63</v>
      </c>
      <c r="F33" s="31"/>
      <c r="G33" s="31"/>
      <c r="H33" s="34"/>
      <c r="I33" s="31"/>
      <c r="J33" s="12"/>
      <c r="K33" s="31"/>
      <c r="L33" s="31"/>
      <c r="M33" s="12"/>
      <c r="N33" s="12"/>
      <c r="O33" s="12"/>
      <c r="P33" s="12"/>
      <c r="Q33" s="12"/>
      <c r="R33" s="12"/>
      <c r="S33" s="12"/>
      <c r="T33" s="12"/>
      <c r="U33" s="12"/>
      <c r="V33" s="12"/>
      <c r="W33" s="12"/>
      <c r="X33" s="8" t="s">
        <v>321</v>
      </c>
    </row>
    <row r="34" spans="1:24" x14ac:dyDescent="0.9">
      <c r="A34" s="14"/>
      <c r="B34" s="31"/>
      <c r="C34" s="31"/>
      <c r="D34" s="31"/>
      <c r="E34" s="12"/>
      <c r="F34" s="31"/>
      <c r="G34" s="31"/>
      <c r="H34" s="34"/>
      <c r="I34" s="31"/>
      <c r="J34" s="12"/>
      <c r="K34" s="31"/>
      <c r="L34" s="31"/>
      <c r="M34" s="12"/>
      <c r="N34" s="12"/>
      <c r="O34" s="12"/>
      <c r="P34" s="12"/>
      <c r="Q34" s="12"/>
      <c r="R34" s="12"/>
      <c r="S34" s="12"/>
      <c r="T34" s="12"/>
      <c r="U34" s="12"/>
      <c r="V34" s="12"/>
      <c r="W34" s="12"/>
      <c r="X34" s="8"/>
    </row>
    <row r="35" spans="1:24" x14ac:dyDescent="0.9">
      <c r="A35" s="14"/>
      <c r="B35" s="31"/>
      <c r="C35" s="31"/>
      <c r="D35" s="31"/>
      <c r="E35" s="12"/>
      <c r="F35" s="31"/>
      <c r="G35" s="31"/>
      <c r="H35" s="34"/>
      <c r="I35" s="31"/>
      <c r="J35" s="12"/>
      <c r="K35" s="31"/>
      <c r="L35" s="31"/>
      <c r="M35" s="12"/>
      <c r="N35" s="12"/>
      <c r="O35" s="12"/>
      <c r="P35" s="12"/>
      <c r="Q35" s="12"/>
      <c r="R35" s="12"/>
      <c r="S35" s="12"/>
      <c r="T35" s="12"/>
      <c r="U35" s="12"/>
      <c r="V35" s="12"/>
      <c r="W35" s="12"/>
      <c r="X35" s="8"/>
    </row>
    <row r="36" spans="1:24" x14ac:dyDescent="0.9">
      <c r="A36" s="15"/>
      <c r="B36" s="32"/>
      <c r="C36" s="32"/>
      <c r="D36" s="32"/>
      <c r="E36" s="7"/>
      <c r="F36" s="32"/>
      <c r="G36" s="32"/>
      <c r="H36" s="35"/>
      <c r="I36" s="32"/>
      <c r="J36" s="7"/>
      <c r="K36" s="32"/>
      <c r="L36" s="32"/>
      <c r="M36" s="7"/>
      <c r="N36" s="7"/>
      <c r="O36" s="7"/>
      <c r="P36" s="7"/>
      <c r="Q36" s="7"/>
      <c r="R36" s="7"/>
      <c r="S36" s="7"/>
      <c r="T36" s="7"/>
      <c r="U36" s="7"/>
      <c r="V36" s="7"/>
      <c r="W36" s="7"/>
      <c r="X36" s="9"/>
    </row>
    <row r="37" spans="1:24" ht="43" x14ac:dyDescent="0.9">
      <c r="A37" s="14" t="s">
        <v>49</v>
      </c>
      <c r="B37" s="31">
        <v>7</v>
      </c>
      <c r="C37" s="31" t="s">
        <v>92</v>
      </c>
      <c r="D37" s="31" t="s">
        <v>91</v>
      </c>
      <c r="E37" s="12" t="s">
        <v>93</v>
      </c>
      <c r="F37" s="31" t="s">
        <v>65</v>
      </c>
      <c r="G37" s="31" t="s">
        <v>36</v>
      </c>
      <c r="H37" s="33" t="s">
        <v>58</v>
      </c>
      <c r="I37" s="31" t="s">
        <v>35</v>
      </c>
      <c r="J37" s="12" t="s">
        <v>36</v>
      </c>
      <c r="K37" s="31" t="s">
        <v>69</v>
      </c>
      <c r="L37" s="31" t="s">
        <v>69</v>
      </c>
      <c r="M37" s="12" t="s">
        <v>69</v>
      </c>
      <c r="N37" s="12" t="s">
        <v>69</v>
      </c>
      <c r="O37" s="12" t="s">
        <v>36</v>
      </c>
      <c r="P37" s="12" t="s">
        <v>69</v>
      </c>
      <c r="Q37" s="12" t="s">
        <v>69</v>
      </c>
      <c r="R37" s="12" t="s">
        <v>35</v>
      </c>
      <c r="S37" s="12" t="s">
        <v>35</v>
      </c>
      <c r="T37" s="12" t="s">
        <v>90</v>
      </c>
      <c r="U37" s="12" t="s">
        <v>69</v>
      </c>
      <c r="V37" s="12" t="s">
        <v>69</v>
      </c>
      <c r="W37" s="12" t="s">
        <v>69</v>
      </c>
      <c r="X37" s="7" t="s">
        <v>322</v>
      </c>
    </row>
    <row r="38" spans="1:24" ht="86" x14ac:dyDescent="0.9">
      <c r="A38" s="14"/>
      <c r="B38" s="31"/>
      <c r="C38" s="31"/>
      <c r="D38" s="31"/>
      <c r="E38" s="12"/>
      <c r="F38" s="31"/>
      <c r="G38" s="31"/>
      <c r="H38" s="34"/>
      <c r="I38" s="31"/>
      <c r="J38" s="12"/>
      <c r="K38" s="31"/>
      <c r="L38" s="31"/>
      <c r="M38" s="12"/>
      <c r="N38" s="12"/>
      <c r="O38" s="12"/>
      <c r="P38" s="12"/>
      <c r="Q38" s="12"/>
      <c r="R38" s="12"/>
      <c r="S38" s="12"/>
      <c r="T38" s="12"/>
      <c r="U38" s="12"/>
      <c r="V38" s="12"/>
      <c r="W38" s="12"/>
      <c r="X38" s="8" t="s">
        <v>323</v>
      </c>
    </row>
    <row r="39" spans="1:24" ht="64.5" x14ac:dyDescent="0.9">
      <c r="A39" s="14"/>
      <c r="B39" s="31"/>
      <c r="C39" s="31"/>
      <c r="D39" s="31"/>
      <c r="E39" s="12"/>
      <c r="F39" s="31"/>
      <c r="G39" s="31"/>
      <c r="H39" s="34"/>
      <c r="I39" s="31"/>
      <c r="J39" s="12"/>
      <c r="K39" s="31"/>
      <c r="L39" s="31"/>
      <c r="M39" s="12"/>
      <c r="N39" s="12"/>
      <c r="O39" s="12"/>
      <c r="P39" s="12"/>
      <c r="Q39" s="12"/>
      <c r="R39" s="12"/>
      <c r="S39" s="12"/>
      <c r="T39" s="12"/>
      <c r="U39" s="12"/>
      <c r="V39" s="12"/>
      <c r="W39" s="12"/>
      <c r="X39" s="8" t="s">
        <v>324</v>
      </c>
    </row>
    <row r="40" spans="1:24" x14ac:dyDescent="0.9">
      <c r="A40" s="14"/>
      <c r="B40" s="31"/>
      <c r="C40" s="31"/>
      <c r="D40" s="31"/>
      <c r="E40" s="12"/>
      <c r="F40" s="31"/>
      <c r="G40" s="31"/>
      <c r="H40" s="34"/>
      <c r="I40" s="31"/>
      <c r="J40" s="12"/>
      <c r="K40" s="31"/>
      <c r="L40" s="31"/>
      <c r="M40" s="12"/>
      <c r="N40" s="12"/>
      <c r="O40" s="12"/>
      <c r="P40" s="12"/>
      <c r="Q40" s="12"/>
      <c r="R40" s="12"/>
      <c r="S40" s="12"/>
      <c r="T40" s="12"/>
      <c r="U40" s="12"/>
      <c r="V40" s="12"/>
      <c r="W40" s="12"/>
      <c r="X40" s="8"/>
    </row>
    <row r="41" spans="1:24" x14ac:dyDescent="0.9">
      <c r="A41" s="15"/>
      <c r="B41" s="32"/>
      <c r="C41" s="32"/>
      <c r="D41" s="32"/>
      <c r="E41" s="7"/>
      <c r="F41" s="32"/>
      <c r="G41" s="32"/>
      <c r="H41" s="35"/>
      <c r="I41" s="32"/>
      <c r="J41" s="7"/>
      <c r="K41" s="32"/>
      <c r="L41" s="32"/>
      <c r="M41" s="7"/>
      <c r="N41" s="7"/>
      <c r="O41" s="7"/>
      <c r="P41" s="7"/>
      <c r="Q41" s="7"/>
      <c r="R41" s="7"/>
      <c r="S41" s="7"/>
      <c r="T41" s="7"/>
      <c r="U41" s="7"/>
      <c r="V41" s="7"/>
      <c r="W41" s="7"/>
      <c r="X41" s="9"/>
    </row>
    <row r="42" spans="1:24" x14ac:dyDescent="0.9">
      <c r="A42" s="14" t="s">
        <v>49</v>
      </c>
      <c r="B42" s="31">
        <v>8</v>
      </c>
      <c r="C42" s="31" t="s">
        <v>97</v>
      </c>
      <c r="D42" s="31" t="s">
        <v>96</v>
      </c>
      <c r="E42" s="12" t="s">
        <v>33</v>
      </c>
      <c r="F42" s="31" t="s">
        <v>58</v>
      </c>
      <c r="G42" s="31" t="s">
        <v>69</v>
      </c>
      <c r="H42" s="33" t="s">
        <v>36</v>
      </c>
      <c r="I42" s="31" t="s">
        <v>35</v>
      </c>
      <c r="J42" s="12" t="s">
        <v>36</v>
      </c>
      <c r="K42" s="31" t="s">
        <v>36</v>
      </c>
      <c r="L42" s="31" t="s">
        <v>35</v>
      </c>
      <c r="M42" s="12" t="s">
        <v>38</v>
      </c>
      <c r="N42" s="12" t="s">
        <v>35</v>
      </c>
      <c r="O42" s="12" t="s">
        <v>69</v>
      </c>
      <c r="P42" s="12" t="s">
        <v>69</v>
      </c>
      <c r="Q42" s="12" t="s">
        <v>35</v>
      </c>
      <c r="R42" s="12" t="s">
        <v>69</v>
      </c>
      <c r="S42" s="12" t="s">
        <v>69</v>
      </c>
      <c r="T42" s="12" t="s">
        <v>90</v>
      </c>
      <c r="U42" s="12" t="s">
        <v>36</v>
      </c>
      <c r="V42" s="12" t="s">
        <v>36</v>
      </c>
      <c r="W42" s="12" t="s">
        <v>36</v>
      </c>
      <c r="X42" s="7" t="s">
        <v>325</v>
      </c>
    </row>
    <row r="43" spans="1:24" ht="43" x14ac:dyDescent="0.9">
      <c r="A43" s="14"/>
      <c r="B43" s="31"/>
      <c r="C43" s="31"/>
      <c r="D43" s="31"/>
      <c r="E43" s="12"/>
      <c r="F43" s="31"/>
      <c r="G43" s="31"/>
      <c r="H43" s="34"/>
      <c r="I43" s="31"/>
      <c r="J43" s="12"/>
      <c r="K43" s="31"/>
      <c r="L43" s="31"/>
      <c r="M43" s="12"/>
      <c r="N43" s="12"/>
      <c r="O43" s="12"/>
      <c r="P43" s="12"/>
      <c r="Q43" s="12"/>
      <c r="R43" s="12"/>
      <c r="S43" s="12"/>
      <c r="T43" s="12"/>
      <c r="U43" s="12"/>
      <c r="V43" s="12"/>
      <c r="W43" s="12"/>
      <c r="X43" s="8" t="s">
        <v>326</v>
      </c>
    </row>
    <row r="44" spans="1:24" x14ac:dyDescent="0.9">
      <c r="A44" s="14"/>
      <c r="B44" s="31"/>
      <c r="C44" s="31"/>
      <c r="D44" s="31"/>
      <c r="E44" s="12"/>
      <c r="F44" s="31"/>
      <c r="G44" s="31"/>
      <c r="H44" s="34"/>
      <c r="I44" s="31"/>
      <c r="J44" s="12"/>
      <c r="K44" s="31"/>
      <c r="L44" s="31"/>
      <c r="M44" s="12"/>
      <c r="N44" s="12"/>
      <c r="O44" s="12"/>
      <c r="P44" s="12"/>
      <c r="Q44" s="12"/>
      <c r="R44" s="12"/>
      <c r="S44" s="12"/>
      <c r="T44" s="12"/>
      <c r="U44" s="12"/>
      <c r="V44" s="12"/>
      <c r="W44" s="12"/>
      <c r="X44" s="8" t="s">
        <v>327</v>
      </c>
    </row>
    <row r="45" spans="1:24" ht="43" x14ac:dyDescent="0.9">
      <c r="A45" s="14"/>
      <c r="B45" s="31"/>
      <c r="C45" s="31"/>
      <c r="D45" s="31"/>
      <c r="E45" s="12"/>
      <c r="F45" s="31"/>
      <c r="G45" s="31"/>
      <c r="H45" s="34"/>
      <c r="I45" s="31"/>
      <c r="J45" s="12"/>
      <c r="K45" s="31"/>
      <c r="L45" s="31"/>
      <c r="M45" s="12"/>
      <c r="N45" s="12"/>
      <c r="O45" s="12"/>
      <c r="P45" s="12"/>
      <c r="Q45" s="12"/>
      <c r="R45" s="12"/>
      <c r="S45" s="12"/>
      <c r="T45" s="12"/>
      <c r="U45" s="12"/>
      <c r="V45" s="12"/>
      <c r="W45" s="12"/>
      <c r="X45" s="8" t="s">
        <v>328</v>
      </c>
    </row>
    <row r="46" spans="1:24" x14ac:dyDescent="0.9">
      <c r="A46" s="15"/>
      <c r="B46" s="32"/>
      <c r="C46" s="32"/>
      <c r="D46" s="32"/>
      <c r="E46" s="7"/>
      <c r="F46" s="32"/>
      <c r="G46" s="32"/>
      <c r="H46" s="35"/>
      <c r="I46" s="32"/>
      <c r="J46" s="7"/>
      <c r="K46" s="32"/>
      <c r="L46" s="32"/>
      <c r="M46" s="7"/>
      <c r="N46" s="7"/>
      <c r="O46" s="7"/>
      <c r="P46" s="7"/>
      <c r="Q46" s="7"/>
      <c r="R46" s="7"/>
      <c r="S46" s="7"/>
      <c r="T46" s="7"/>
      <c r="U46" s="7"/>
      <c r="V46" s="7"/>
      <c r="W46" s="7"/>
      <c r="X46" s="9"/>
    </row>
    <row r="47" spans="1:24" ht="64.5" x14ac:dyDescent="0.9">
      <c r="A47" s="14" t="s">
        <v>98</v>
      </c>
      <c r="B47" s="31">
        <v>9</v>
      </c>
      <c r="C47" s="31" t="s">
        <v>94</v>
      </c>
      <c r="D47" s="31" t="s">
        <v>95</v>
      </c>
      <c r="E47" s="12" t="s">
        <v>74</v>
      </c>
      <c r="F47" s="31" t="s">
        <v>83</v>
      </c>
      <c r="G47" s="31" t="s">
        <v>36</v>
      </c>
      <c r="H47" s="33" t="s">
        <v>35</v>
      </c>
      <c r="I47" s="31" t="s">
        <v>35</v>
      </c>
      <c r="J47" s="12" t="s">
        <v>36</v>
      </c>
      <c r="K47" s="31" t="s">
        <v>36</v>
      </c>
      <c r="L47" s="31" t="s">
        <v>35</v>
      </c>
      <c r="M47" s="12" t="s">
        <v>38</v>
      </c>
      <c r="N47" s="12" t="s">
        <v>36</v>
      </c>
      <c r="O47" s="12" t="s">
        <v>36</v>
      </c>
      <c r="P47" s="12" t="s">
        <v>35</v>
      </c>
      <c r="Q47" s="12" t="s">
        <v>36</v>
      </c>
      <c r="R47" s="12" t="s">
        <v>36</v>
      </c>
      <c r="S47" s="12" t="s">
        <v>36</v>
      </c>
      <c r="T47" s="12" t="s">
        <v>40</v>
      </c>
      <c r="U47" s="12" t="s">
        <v>36</v>
      </c>
      <c r="V47" s="12" t="s">
        <v>36</v>
      </c>
      <c r="W47" s="12" t="s">
        <v>36</v>
      </c>
      <c r="X47" s="7" t="s">
        <v>329</v>
      </c>
    </row>
    <row r="48" spans="1:24" ht="43" x14ac:dyDescent="0.9">
      <c r="A48" s="14"/>
      <c r="B48" s="31"/>
      <c r="C48" s="31"/>
      <c r="D48" s="31"/>
      <c r="E48" s="12"/>
      <c r="F48" s="31"/>
      <c r="G48" s="31"/>
      <c r="H48" s="34"/>
      <c r="I48" s="31"/>
      <c r="J48" s="12"/>
      <c r="K48" s="31"/>
      <c r="L48" s="31"/>
      <c r="M48" s="12"/>
      <c r="N48" s="12"/>
      <c r="O48" s="12"/>
      <c r="P48" s="12"/>
      <c r="Q48" s="12"/>
      <c r="R48" s="12"/>
      <c r="S48" s="12"/>
      <c r="T48" s="12"/>
      <c r="U48" s="12"/>
      <c r="V48" s="12"/>
      <c r="W48" s="12"/>
      <c r="X48" s="8" t="s">
        <v>330</v>
      </c>
    </row>
    <row r="49" spans="1:24" ht="43" x14ac:dyDescent="0.9">
      <c r="A49" s="14"/>
      <c r="B49" s="31"/>
      <c r="C49" s="31"/>
      <c r="D49" s="31"/>
      <c r="E49" s="12"/>
      <c r="F49" s="31"/>
      <c r="G49" s="31"/>
      <c r="H49" s="34"/>
      <c r="I49" s="31"/>
      <c r="J49" s="12"/>
      <c r="K49" s="31"/>
      <c r="L49" s="31"/>
      <c r="M49" s="12"/>
      <c r="N49" s="12"/>
      <c r="O49" s="12"/>
      <c r="P49" s="12"/>
      <c r="Q49" s="12"/>
      <c r="R49" s="12"/>
      <c r="S49" s="12"/>
      <c r="T49" s="12"/>
      <c r="U49" s="12"/>
      <c r="V49" s="12"/>
      <c r="W49" s="12"/>
      <c r="X49" s="8" t="s">
        <v>331</v>
      </c>
    </row>
    <row r="50" spans="1:24" x14ac:dyDescent="0.9">
      <c r="A50" s="14"/>
      <c r="B50" s="31"/>
      <c r="C50" s="31"/>
      <c r="D50" s="31"/>
      <c r="E50" s="12"/>
      <c r="F50" s="31"/>
      <c r="G50" s="31"/>
      <c r="H50" s="34"/>
      <c r="I50" s="31"/>
      <c r="J50" s="12"/>
      <c r="K50" s="31"/>
      <c r="L50" s="31"/>
      <c r="M50" s="12"/>
      <c r="N50" s="12"/>
      <c r="O50" s="12"/>
      <c r="P50" s="12"/>
      <c r="Q50" s="12"/>
      <c r="R50" s="12"/>
      <c r="S50" s="12"/>
      <c r="T50" s="12"/>
      <c r="U50" s="12"/>
      <c r="V50" s="12"/>
      <c r="W50" s="12"/>
      <c r="X50" s="8"/>
    </row>
    <row r="51" spans="1:24" x14ac:dyDescent="0.9">
      <c r="A51" s="15"/>
      <c r="B51" s="32"/>
      <c r="C51" s="32"/>
      <c r="D51" s="32"/>
      <c r="E51" s="7"/>
      <c r="F51" s="32"/>
      <c r="G51" s="32"/>
      <c r="H51" s="35"/>
      <c r="I51" s="32"/>
      <c r="J51" s="7"/>
      <c r="K51" s="32"/>
      <c r="L51" s="32"/>
      <c r="M51" s="7"/>
      <c r="N51" s="7"/>
      <c r="O51" s="7"/>
      <c r="P51" s="7"/>
      <c r="Q51" s="7"/>
      <c r="R51" s="7"/>
      <c r="S51" s="7"/>
      <c r="T51" s="7"/>
      <c r="U51" s="7"/>
      <c r="V51" s="7"/>
      <c r="W51" s="7"/>
      <c r="X51" s="9"/>
    </row>
    <row r="52" spans="1:24" ht="43" x14ac:dyDescent="0.9">
      <c r="A52" s="14" t="s">
        <v>98</v>
      </c>
      <c r="B52" s="31">
        <v>10</v>
      </c>
      <c r="C52" s="31" t="s">
        <v>85</v>
      </c>
      <c r="D52" s="31" t="s">
        <v>88</v>
      </c>
      <c r="E52" s="12" t="s">
        <v>89</v>
      </c>
      <c r="F52" s="31" t="s">
        <v>90</v>
      </c>
      <c r="G52" s="31" t="s">
        <v>35</v>
      </c>
      <c r="H52" s="33" t="s">
        <v>36</v>
      </c>
      <c r="I52" s="31" t="s">
        <v>35</v>
      </c>
      <c r="J52" s="12" t="s">
        <v>69</v>
      </c>
      <c r="K52" s="31" t="s">
        <v>36</v>
      </c>
      <c r="L52" s="31" t="s">
        <v>36</v>
      </c>
      <c r="M52" s="12" t="s">
        <v>38</v>
      </c>
      <c r="N52" s="12" t="s">
        <v>35</v>
      </c>
      <c r="O52" s="12" t="s">
        <v>36</v>
      </c>
      <c r="P52" s="12" t="s">
        <v>36</v>
      </c>
      <c r="Q52" s="12" t="s">
        <v>35</v>
      </c>
      <c r="R52" s="12" t="s">
        <v>35</v>
      </c>
      <c r="S52" s="12" t="s">
        <v>35</v>
      </c>
      <c r="T52" s="12" t="s">
        <v>69</v>
      </c>
      <c r="U52" s="12" t="s">
        <v>35</v>
      </c>
      <c r="V52" s="12" t="s">
        <v>36</v>
      </c>
      <c r="W52" s="12" t="s">
        <v>35</v>
      </c>
      <c r="X52" s="7" t="s">
        <v>333</v>
      </c>
    </row>
    <row r="53" spans="1:24" ht="64.5" x14ac:dyDescent="0.9">
      <c r="A53" s="14"/>
      <c r="B53" s="31"/>
      <c r="C53" s="31"/>
      <c r="D53" s="31"/>
      <c r="E53" s="12"/>
      <c r="F53" s="31"/>
      <c r="G53" s="31"/>
      <c r="H53" s="34"/>
      <c r="I53" s="31"/>
      <c r="J53" s="12"/>
      <c r="K53" s="31"/>
      <c r="L53" s="31"/>
      <c r="M53" s="12"/>
      <c r="N53" s="12"/>
      <c r="O53" s="12"/>
      <c r="P53" s="12"/>
      <c r="Q53" s="12"/>
      <c r="R53" s="12"/>
      <c r="S53" s="12"/>
      <c r="T53" s="12"/>
      <c r="U53" s="12"/>
      <c r="V53" s="12"/>
      <c r="W53" s="12"/>
      <c r="X53" s="8" t="s">
        <v>332</v>
      </c>
    </row>
    <row r="54" spans="1:24" x14ac:dyDescent="0.9">
      <c r="A54" s="14"/>
      <c r="B54" s="31"/>
      <c r="C54" s="31"/>
      <c r="D54" s="31"/>
      <c r="E54" s="12"/>
      <c r="F54" s="31"/>
      <c r="G54" s="31"/>
      <c r="H54" s="34"/>
      <c r="I54" s="31"/>
      <c r="J54" s="12"/>
      <c r="K54" s="31"/>
      <c r="L54" s="31"/>
      <c r="M54" s="12"/>
      <c r="N54" s="12"/>
      <c r="O54" s="12"/>
      <c r="P54" s="12"/>
      <c r="Q54" s="12"/>
      <c r="R54" s="12"/>
      <c r="S54" s="12"/>
      <c r="T54" s="12"/>
      <c r="U54" s="12"/>
      <c r="V54" s="12"/>
      <c r="W54" s="12"/>
      <c r="X54" s="8" t="s">
        <v>334</v>
      </c>
    </row>
    <row r="55" spans="1:24" ht="43" x14ac:dyDescent="0.9">
      <c r="A55" s="14"/>
      <c r="B55" s="31"/>
      <c r="C55" s="31"/>
      <c r="D55" s="31"/>
      <c r="E55" s="12"/>
      <c r="F55" s="31"/>
      <c r="G55" s="31"/>
      <c r="H55" s="34"/>
      <c r="I55" s="31"/>
      <c r="J55" s="12"/>
      <c r="K55" s="31"/>
      <c r="L55" s="31"/>
      <c r="M55" s="12"/>
      <c r="N55" s="12"/>
      <c r="O55" s="12"/>
      <c r="P55" s="12"/>
      <c r="Q55" s="12"/>
      <c r="R55" s="12"/>
      <c r="S55" s="12"/>
      <c r="T55" s="12"/>
      <c r="U55" s="12"/>
      <c r="V55" s="12"/>
      <c r="W55" s="12"/>
      <c r="X55" s="8" t="s">
        <v>335</v>
      </c>
    </row>
    <row r="56" spans="1:24" x14ac:dyDescent="0.9">
      <c r="A56" s="15"/>
      <c r="B56" s="32"/>
      <c r="C56" s="32"/>
      <c r="D56" s="32"/>
      <c r="E56" s="7"/>
      <c r="F56" s="32"/>
      <c r="G56" s="32"/>
      <c r="H56" s="35"/>
      <c r="I56" s="32"/>
      <c r="J56" s="7"/>
      <c r="K56" s="32"/>
      <c r="L56" s="32"/>
      <c r="M56" s="7"/>
      <c r="N56" s="7"/>
      <c r="O56" s="7"/>
      <c r="P56" s="7"/>
      <c r="Q56" s="7"/>
      <c r="R56" s="7"/>
      <c r="S56" s="7"/>
      <c r="T56" s="7"/>
      <c r="U56" s="7"/>
      <c r="V56" s="7"/>
      <c r="W56" s="7"/>
      <c r="X56" s="9"/>
    </row>
    <row r="57" spans="1:24" ht="43" x14ac:dyDescent="0.9">
      <c r="A57" s="14" t="s">
        <v>98</v>
      </c>
      <c r="B57" s="31">
        <v>11</v>
      </c>
      <c r="C57" s="31" t="s">
        <v>81</v>
      </c>
      <c r="D57" s="31" t="s">
        <v>82</v>
      </c>
      <c r="E57" s="12" t="s">
        <v>63</v>
      </c>
      <c r="F57" s="31" t="s">
        <v>83</v>
      </c>
      <c r="G57" s="31" t="s">
        <v>36</v>
      </c>
      <c r="H57" s="33" t="s">
        <v>35</v>
      </c>
      <c r="I57" s="31" t="s">
        <v>35</v>
      </c>
      <c r="J57" s="12" t="s">
        <v>36</v>
      </c>
      <c r="K57" s="31" t="s">
        <v>36</v>
      </c>
      <c r="L57" s="31" t="s">
        <v>35</v>
      </c>
      <c r="M57" s="12" t="s">
        <v>38</v>
      </c>
      <c r="N57" s="12" t="s">
        <v>36</v>
      </c>
      <c r="O57" s="12" t="s">
        <v>36</v>
      </c>
      <c r="P57" s="12" t="s">
        <v>36</v>
      </c>
      <c r="Q57" s="12" t="s">
        <v>36</v>
      </c>
      <c r="R57" s="12" t="s">
        <v>35</v>
      </c>
      <c r="S57" s="12" t="s">
        <v>69</v>
      </c>
      <c r="T57" s="12" t="s">
        <v>40</v>
      </c>
      <c r="U57" s="12" t="s">
        <v>36</v>
      </c>
      <c r="V57" s="12" t="s">
        <v>35</v>
      </c>
      <c r="W57" s="12" t="s">
        <v>36</v>
      </c>
      <c r="X57" s="7" t="s">
        <v>336</v>
      </c>
    </row>
    <row r="58" spans="1:24" ht="43" x14ac:dyDescent="0.9">
      <c r="A58" s="14"/>
      <c r="B58" s="31"/>
      <c r="C58" s="31"/>
      <c r="D58" s="31"/>
      <c r="E58" s="12"/>
      <c r="F58" s="31"/>
      <c r="G58" s="31"/>
      <c r="H58" s="34"/>
      <c r="I58" s="31"/>
      <c r="J58" s="12"/>
      <c r="K58" s="31"/>
      <c r="L58" s="31"/>
      <c r="M58" s="12"/>
      <c r="N58" s="12"/>
      <c r="O58" s="12"/>
      <c r="P58" s="12"/>
      <c r="Q58" s="12"/>
      <c r="R58" s="12"/>
      <c r="S58" s="12"/>
      <c r="T58" s="12"/>
      <c r="U58" s="12"/>
      <c r="V58" s="12"/>
      <c r="W58" s="12"/>
      <c r="X58" s="8" t="s">
        <v>337</v>
      </c>
    </row>
    <row r="59" spans="1:24" ht="43" x14ac:dyDescent="0.9">
      <c r="A59" s="14"/>
      <c r="B59" s="31"/>
      <c r="C59" s="31"/>
      <c r="D59" s="31"/>
      <c r="E59" s="12"/>
      <c r="F59" s="31"/>
      <c r="G59" s="31"/>
      <c r="H59" s="34"/>
      <c r="I59" s="31"/>
      <c r="J59" s="12"/>
      <c r="K59" s="31"/>
      <c r="L59" s="31"/>
      <c r="M59" s="12"/>
      <c r="N59" s="12"/>
      <c r="O59" s="12"/>
      <c r="P59" s="12"/>
      <c r="Q59" s="12"/>
      <c r="R59" s="12"/>
      <c r="S59" s="12"/>
      <c r="T59" s="12"/>
      <c r="U59" s="12"/>
      <c r="V59" s="12"/>
      <c r="W59" s="12"/>
      <c r="X59" s="8" t="s">
        <v>338</v>
      </c>
    </row>
    <row r="60" spans="1:24" ht="43" x14ac:dyDescent="0.9">
      <c r="A60" s="14"/>
      <c r="B60" s="31"/>
      <c r="C60" s="31"/>
      <c r="D60" s="31"/>
      <c r="E60" s="12"/>
      <c r="F60" s="31"/>
      <c r="G60" s="31"/>
      <c r="H60" s="34"/>
      <c r="I60" s="31"/>
      <c r="J60" s="12"/>
      <c r="K60" s="31"/>
      <c r="L60" s="31"/>
      <c r="M60" s="12"/>
      <c r="N60" s="12"/>
      <c r="O60" s="12"/>
      <c r="P60" s="12"/>
      <c r="Q60" s="12"/>
      <c r="R60" s="12"/>
      <c r="S60" s="12"/>
      <c r="T60" s="12"/>
      <c r="U60" s="12"/>
      <c r="V60" s="12"/>
      <c r="W60" s="12"/>
      <c r="X60" s="8" t="s">
        <v>339</v>
      </c>
    </row>
    <row r="61" spans="1:24" x14ac:dyDescent="0.9">
      <c r="A61" s="15"/>
      <c r="B61" s="32"/>
      <c r="C61" s="32"/>
      <c r="D61" s="32"/>
      <c r="E61" s="7"/>
      <c r="F61" s="32"/>
      <c r="G61" s="32"/>
      <c r="H61" s="35"/>
      <c r="I61" s="32"/>
      <c r="J61" s="7"/>
      <c r="K61" s="32"/>
      <c r="L61" s="32"/>
      <c r="M61" s="7"/>
      <c r="N61" s="7"/>
      <c r="O61" s="7"/>
      <c r="P61" s="7"/>
      <c r="Q61" s="7"/>
      <c r="R61" s="7"/>
      <c r="S61" s="7"/>
      <c r="T61" s="7"/>
      <c r="U61" s="7"/>
      <c r="V61" s="7"/>
      <c r="W61" s="7"/>
      <c r="X61" s="9"/>
    </row>
    <row r="62" spans="1:24" ht="43" x14ac:dyDescent="0.9">
      <c r="A62" s="14" t="s">
        <v>98</v>
      </c>
      <c r="B62" s="31">
        <v>12</v>
      </c>
      <c r="C62" s="31" t="s">
        <v>71</v>
      </c>
      <c r="D62" s="31" t="s">
        <v>72</v>
      </c>
      <c r="E62" s="12" t="s">
        <v>74</v>
      </c>
      <c r="F62" s="31" t="s">
        <v>76</v>
      </c>
      <c r="G62" s="31" t="s">
        <v>36</v>
      </c>
      <c r="H62" s="33" t="s">
        <v>35</v>
      </c>
      <c r="I62" s="31" t="s">
        <v>35</v>
      </c>
      <c r="J62" s="12" t="s">
        <v>69</v>
      </c>
      <c r="K62" s="31" t="s">
        <v>36</v>
      </c>
      <c r="L62" s="31" t="s">
        <v>35</v>
      </c>
      <c r="M62" s="12" t="s">
        <v>38</v>
      </c>
      <c r="N62" s="12" t="s">
        <v>36</v>
      </c>
      <c r="O62" s="12" t="s">
        <v>36</v>
      </c>
      <c r="P62" s="12" t="s">
        <v>36</v>
      </c>
      <c r="Q62" s="12" t="s">
        <v>36</v>
      </c>
      <c r="R62" s="12" t="s">
        <v>35</v>
      </c>
      <c r="S62" s="12" t="s">
        <v>35</v>
      </c>
      <c r="T62" s="12" t="s">
        <v>40</v>
      </c>
      <c r="U62" s="12" t="s">
        <v>36</v>
      </c>
      <c r="V62" s="12" t="s">
        <v>36</v>
      </c>
      <c r="W62" s="12" t="s">
        <v>36</v>
      </c>
      <c r="X62" s="7" t="s">
        <v>340</v>
      </c>
    </row>
    <row r="63" spans="1:24" ht="43" x14ac:dyDescent="0.9">
      <c r="A63" s="14"/>
      <c r="B63" s="31"/>
      <c r="C63" s="31"/>
      <c r="D63" s="31"/>
      <c r="E63" s="12"/>
      <c r="F63" s="31"/>
      <c r="G63" s="31"/>
      <c r="H63" s="34"/>
      <c r="I63" s="31"/>
      <c r="J63" s="12"/>
      <c r="K63" s="31"/>
      <c r="L63" s="31"/>
      <c r="M63" s="12"/>
      <c r="N63" s="12"/>
      <c r="O63" s="12"/>
      <c r="P63" s="12"/>
      <c r="Q63" s="12"/>
      <c r="R63" s="12"/>
      <c r="S63" s="12"/>
      <c r="T63" s="12"/>
      <c r="U63" s="12"/>
      <c r="V63" s="12"/>
      <c r="W63" s="12"/>
      <c r="X63" s="8" t="s">
        <v>341</v>
      </c>
    </row>
    <row r="64" spans="1:24" ht="64.5" x14ac:dyDescent="0.9">
      <c r="A64" s="14"/>
      <c r="B64" s="31"/>
      <c r="C64" s="31"/>
      <c r="D64" s="31"/>
      <c r="E64" s="12"/>
      <c r="F64" s="31"/>
      <c r="G64" s="31"/>
      <c r="H64" s="34"/>
      <c r="I64" s="31"/>
      <c r="J64" s="12"/>
      <c r="K64" s="31"/>
      <c r="L64" s="31"/>
      <c r="M64" s="12"/>
      <c r="N64" s="12"/>
      <c r="O64" s="12"/>
      <c r="P64" s="12"/>
      <c r="Q64" s="12"/>
      <c r="R64" s="12"/>
      <c r="S64" s="12"/>
      <c r="T64" s="12"/>
      <c r="U64" s="12"/>
      <c r="V64" s="12"/>
      <c r="W64" s="12"/>
      <c r="X64" s="8" t="s">
        <v>342</v>
      </c>
    </row>
    <row r="65" spans="1:24" x14ac:dyDescent="0.9">
      <c r="A65" s="14"/>
      <c r="B65" s="31"/>
      <c r="C65" s="31"/>
      <c r="D65" s="31"/>
      <c r="E65" s="12"/>
      <c r="F65" s="31"/>
      <c r="G65" s="31"/>
      <c r="H65" s="34"/>
      <c r="I65" s="31"/>
      <c r="J65" s="12"/>
      <c r="K65" s="31"/>
      <c r="L65" s="31"/>
      <c r="M65" s="12"/>
      <c r="N65" s="12"/>
      <c r="O65" s="12"/>
      <c r="P65" s="12"/>
      <c r="Q65" s="12"/>
      <c r="R65" s="12"/>
      <c r="S65" s="12"/>
      <c r="T65" s="12"/>
      <c r="U65" s="12"/>
      <c r="V65" s="12"/>
      <c r="W65" s="12"/>
      <c r="X65" s="8"/>
    </row>
    <row r="66" spans="1:24" x14ac:dyDescent="0.9">
      <c r="A66" s="15"/>
      <c r="B66" s="32"/>
      <c r="C66" s="32"/>
      <c r="D66" s="32"/>
      <c r="E66" s="7"/>
      <c r="F66" s="32"/>
      <c r="G66" s="32"/>
      <c r="H66" s="35"/>
      <c r="I66" s="32"/>
      <c r="J66" s="7"/>
      <c r="K66" s="32"/>
      <c r="L66" s="32"/>
      <c r="M66" s="7"/>
      <c r="N66" s="7"/>
      <c r="O66" s="7"/>
      <c r="P66" s="7"/>
      <c r="Q66" s="7"/>
      <c r="R66" s="7"/>
      <c r="S66" s="7"/>
      <c r="T66" s="7"/>
      <c r="U66" s="7"/>
      <c r="V66" s="7"/>
      <c r="W66" s="7"/>
      <c r="X66" s="9"/>
    </row>
    <row r="67" spans="1:24" ht="64.5" x14ac:dyDescent="0.9">
      <c r="A67" s="14" t="s">
        <v>98</v>
      </c>
      <c r="B67" s="31">
        <v>13</v>
      </c>
      <c r="C67" s="31" t="s">
        <v>60</v>
      </c>
      <c r="D67" s="31" t="s">
        <v>66</v>
      </c>
      <c r="E67" s="12" t="s">
        <v>67</v>
      </c>
      <c r="F67" s="31" t="s">
        <v>68</v>
      </c>
      <c r="G67" s="31" t="s">
        <v>70</v>
      </c>
      <c r="H67" s="33" t="s">
        <v>36</v>
      </c>
      <c r="I67" s="31" t="s">
        <v>35</v>
      </c>
      <c r="J67" s="12" t="s">
        <v>36</v>
      </c>
      <c r="K67" s="31" t="s">
        <v>36</v>
      </c>
      <c r="L67" s="31" t="s">
        <v>35</v>
      </c>
      <c r="M67" s="12" t="s">
        <v>38</v>
      </c>
      <c r="N67" s="12" t="s">
        <v>36</v>
      </c>
      <c r="O67" s="12" t="s">
        <v>70</v>
      </c>
      <c r="P67" s="12" t="s">
        <v>35</v>
      </c>
      <c r="Q67" s="12" t="s">
        <v>69</v>
      </c>
      <c r="R67" s="12" t="s">
        <v>69</v>
      </c>
      <c r="S67" s="12" t="s">
        <v>69</v>
      </c>
      <c r="T67" s="12" t="s">
        <v>69</v>
      </c>
      <c r="U67" s="12" t="s">
        <v>36</v>
      </c>
      <c r="V67" s="12" t="s">
        <v>36</v>
      </c>
      <c r="W67" s="12" t="s">
        <v>70</v>
      </c>
      <c r="X67" s="7" t="s">
        <v>343</v>
      </c>
    </row>
    <row r="68" spans="1:24" x14ac:dyDescent="0.9">
      <c r="A68" s="14"/>
      <c r="B68" s="31"/>
      <c r="C68" s="31"/>
      <c r="D68" s="31"/>
      <c r="E68" s="12"/>
      <c r="F68" s="31"/>
      <c r="G68" s="31"/>
      <c r="H68" s="34"/>
      <c r="I68" s="31"/>
      <c r="J68" s="12"/>
      <c r="K68" s="31"/>
      <c r="L68" s="31"/>
      <c r="M68" s="12"/>
      <c r="N68" s="12"/>
      <c r="O68" s="12"/>
      <c r="P68" s="12"/>
      <c r="Q68" s="12"/>
      <c r="R68" s="12"/>
      <c r="S68" s="12"/>
      <c r="T68" s="12"/>
      <c r="U68" s="12"/>
      <c r="V68" s="12"/>
      <c r="W68" s="12"/>
      <c r="X68" s="8"/>
    </row>
    <row r="69" spans="1:24" x14ac:dyDescent="0.9">
      <c r="A69" s="14"/>
      <c r="B69" s="31"/>
      <c r="C69" s="31"/>
      <c r="D69" s="31"/>
      <c r="E69" s="12"/>
      <c r="F69" s="31"/>
      <c r="G69" s="31"/>
      <c r="H69" s="34"/>
      <c r="I69" s="31"/>
      <c r="J69" s="12"/>
      <c r="K69" s="31"/>
      <c r="L69" s="31"/>
      <c r="M69" s="12"/>
      <c r="N69" s="12"/>
      <c r="O69" s="12"/>
      <c r="P69" s="12"/>
      <c r="Q69" s="12"/>
      <c r="R69" s="12"/>
      <c r="S69" s="12"/>
      <c r="T69" s="12"/>
      <c r="U69" s="12"/>
      <c r="V69" s="12"/>
      <c r="W69" s="12"/>
      <c r="X69" s="8"/>
    </row>
    <row r="70" spans="1:24" x14ac:dyDescent="0.9">
      <c r="A70" s="14"/>
      <c r="B70" s="31"/>
      <c r="C70" s="31"/>
      <c r="D70" s="31"/>
      <c r="E70" s="12"/>
      <c r="F70" s="31"/>
      <c r="G70" s="31"/>
      <c r="H70" s="34"/>
      <c r="I70" s="31"/>
      <c r="J70" s="12"/>
      <c r="K70" s="31"/>
      <c r="L70" s="31"/>
      <c r="M70" s="12"/>
      <c r="N70" s="12"/>
      <c r="O70" s="12"/>
      <c r="P70" s="12"/>
      <c r="Q70" s="12"/>
      <c r="R70" s="12"/>
      <c r="S70" s="12"/>
      <c r="T70" s="12"/>
      <c r="U70" s="12"/>
      <c r="V70" s="12"/>
      <c r="W70" s="12"/>
      <c r="X70" s="8"/>
    </row>
    <row r="71" spans="1:24" x14ac:dyDescent="0.9">
      <c r="A71" s="15"/>
      <c r="B71" s="32"/>
      <c r="C71" s="32"/>
      <c r="D71" s="32"/>
      <c r="E71" s="7"/>
      <c r="F71" s="32"/>
      <c r="G71" s="32"/>
      <c r="H71" s="35"/>
      <c r="I71" s="32"/>
      <c r="J71" s="7"/>
      <c r="K71" s="32"/>
      <c r="L71" s="32"/>
      <c r="M71" s="7"/>
      <c r="N71" s="7"/>
      <c r="O71" s="7"/>
      <c r="P71" s="7"/>
      <c r="Q71" s="7"/>
      <c r="R71" s="7"/>
      <c r="S71" s="7"/>
      <c r="T71" s="7"/>
      <c r="U71" s="7"/>
      <c r="V71" s="7"/>
      <c r="W71" s="7"/>
      <c r="X71" s="9"/>
    </row>
    <row r="72" spans="1:24" ht="107.5" x14ac:dyDescent="0.9">
      <c r="A72" s="14" t="s">
        <v>98</v>
      </c>
      <c r="B72" s="31">
        <v>14</v>
      </c>
      <c r="C72" s="31" t="s">
        <v>54</v>
      </c>
      <c r="D72" s="31" t="s">
        <v>55</v>
      </c>
      <c r="E72" s="12" t="s">
        <v>56</v>
      </c>
      <c r="F72" s="31" t="s">
        <v>57</v>
      </c>
      <c r="G72" s="31" t="s">
        <v>36</v>
      </c>
      <c r="H72" s="33" t="s">
        <v>35</v>
      </c>
      <c r="I72" s="31" t="s">
        <v>35</v>
      </c>
      <c r="J72" s="12" t="s">
        <v>36</v>
      </c>
      <c r="K72" s="31" t="s">
        <v>36</v>
      </c>
      <c r="L72" s="31" t="s">
        <v>35</v>
      </c>
      <c r="M72" s="12" t="s">
        <v>38</v>
      </c>
      <c r="N72" s="12" t="s">
        <v>36</v>
      </c>
      <c r="O72" s="12" t="s">
        <v>36</v>
      </c>
      <c r="P72" s="12" t="s">
        <v>35</v>
      </c>
      <c r="Q72" s="12" t="s">
        <v>36</v>
      </c>
      <c r="R72" s="12" t="s">
        <v>36</v>
      </c>
      <c r="S72" s="12" t="s">
        <v>36</v>
      </c>
      <c r="T72" s="12" t="s">
        <v>40</v>
      </c>
      <c r="U72" s="12" t="s">
        <v>36</v>
      </c>
      <c r="V72" s="12" t="s">
        <v>36</v>
      </c>
      <c r="W72" s="12" t="s">
        <v>36</v>
      </c>
      <c r="X72" s="7" t="s">
        <v>344</v>
      </c>
    </row>
    <row r="73" spans="1:24" ht="64.5" x14ac:dyDescent="0.9">
      <c r="A73" s="14"/>
      <c r="B73" s="31"/>
      <c r="C73" s="31"/>
      <c r="D73" s="31"/>
      <c r="E73" s="12"/>
      <c r="F73" s="31"/>
      <c r="G73" s="31"/>
      <c r="H73" s="34"/>
      <c r="I73" s="31"/>
      <c r="J73" s="12"/>
      <c r="K73" s="31"/>
      <c r="L73" s="31"/>
      <c r="M73" s="12"/>
      <c r="N73" s="12"/>
      <c r="O73" s="12"/>
      <c r="P73" s="12"/>
      <c r="Q73" s="12"/>
      <c r="R73" s="12"/>
      <c r="S73" s="12"/>
      <c r="T73" s="12"/>
      <c r="U73" s="12"/>
      <c r="V73" s="12"/>
      <c r="W73" s="12"/>
      <c r="X73" s="8" t="s">
        <v>345</v>
      </c>
    </row>
    <row r="74" spans="1:24" x14ac:dyDescent="0.9">
      <c r="A74" s="14"/>
      <c r="B74" s="31"/>
      <c r="C74" s="31"/>
      <c r="D74" s="31"/>
      <c r="E74" s="12"/>
      <c r="F74" s="31"/>
      <c r="G74" s="31"/>
      <c r="H74" s="34"/>
      <c r="I74" s="31"/>
      <c r="J74" s="12"/>
      <c r="K74" s="31"/>
      <c r="L74" s="31"/>
      <c r="M74" s="12"/>
      <c r="N74" s="12"/>
      <c r="O74" s="12"/>
      <c r="P74" s="12"/>
      <c r="Q74" s="12"/>
      <c r="R74" s="12"/>
      <c r="S74" s="12"/>
      <c r="T74" s="12"/>
      <c r="U74" s="12"/>
      <c r="V74" s="12"/>
      <c r="W74" s="12"/>
      <c r="X74" s="8"/>
    </row>
    <row r="75" spans="1:24" x14ac:dyDescent="0.9">
      <c r="A75" s="14"/>
      <c r="B75" s="31"/>
      <c r="C75" s="31"/>
      <c r="D75" s="31"/>
      <c r="E75" s="12"/>
      <c r="F75" s="31"/>
      <c r="G75" s="31"/>
      <c r="H75" s="34"/>
      <c r="I75" s="31"/>
      <c r="J75" s="12"/>
      <c r="K75" s="31"/>
      <c r="L75" s="31"/>
      <c r="M75" s="12"/>
      <c r="N75" s="12"/>
      <c r="O75" s="12"/>
      <c r="P75" s="12"/>
      <c r="Q75" s="12"/>
      <c r="R75" s="12"/>
      <c r="S75" s="12"/>
      <c r="T75" s="12"/>
      <c r="U75" s="12"/>
      <c r="V75" s="12"/>
      <c r="W75" s="12"/>
      <c r="X75" s="8"/>
    </row>
    <row r="76" spans="1:24" x14ac:dyDescent="0.9">
      <c r="A76" s="15"/>
      <c r="B76" s="32"/>
      <c r="C76" s="32"/>
      <c r="D76" s="32"/>
      <c r="E76" s="7"/>
      <c r="F76" s="32"/>
      <c r="G76" s="32"/>
      <c r="H76" s="35"/>
      <c r="I76" s="32"/>
      <c r="J76" s="7"/>
      <c r="K76" s="32"/>
      <c r="L76" s="32"/>
      <c r="M76" s="7"/>
      <c r="N76" s="7"/>
      <c r="O76" s="7"/>
      <c r="P76" s="7"/>
      <c r="Q76" s="7"/>
      <c r="R76" s="7"/>
      <c r="S76" s="7"/>
      <c r="T76" s="7"/>
      <c r="U76" s="7"/>
      <c r="V76" s="7"/>
      <c r="W76" s="7"/>
      <c r="X76" s="9"/>
    </row>
  </sheetData>
  <autoFilter ref="A6:Z76" xr:uid="{AD37AB6C-877C-4568-A324-F54E9F02C6DE}"/>
  <mergeCells count="131">
    <mergeCell ref="L67:L71"/>
    <mergeCell ref="B62:B66"/>
    <mergeCell ref="C62:C66"/>
    <mergeCell ref="D62:D66"/>
    <mergeCell ref="F62:F66"/>
    <mergeCell ref="G62:G66"/>
    <mergeCell ref="H62:H66"/>
    <mergeCell ref="I62:I66"/>
    <mergeCell ref="K62:K66"/>
    <mergeCell ref="L62:L66"/>
    <mergeCell ref="I67:I71"/>
    <mergeCell ref="K67:K71"/>
    <mergeCell ref="K37:K41"/>
    <mergeCell ref="D32:D36"/>
    <mergeCell ref="F32:F36"/>
    <mergeCell ref="G32:G36"/>
    <mergeCell ref="H32:H36"/>
    <mergeCell ref="I32:I36"/>
    <mergeCell ref="K32:K36"/>
    <mergeCell ref="B32:B36"/>
    <mergeCell ref="C32:C36"/>
    <mergeCell ref="A3:A4"/>
    <mergeCell ref="B67:B71"/>
    <mergeCell ref="C67:C71"/>
    <mergeCell ref="D67:D71"/>
    <mergeCell ref="F67:F71"/>
    <mergeCell ref="G67:G71"/>
    <mergeCell ref="H67:H71"/>
    <mergeCell ref="B27:B31"/>
    <mergeCell ref="C27:C31"/>
    <mergeCell ref="D27:D31"/>
    <mergeCell ref="F27:F31"/>
    <mergeCell ref="G27:G31"/>
    <mergeCell ref="H27:H31"/>
    <mergeCell ref="B22:B26"/>
    <mergeCell ref="C22:C26"/>
    <mergeCell ref="D22:D26"/>
    <mergeCell ref="F22:F26"/>
    <mergeCell ref="B57:B61"/>
    <mergeCell ref="C57:C61"/>
    <mergeCell ref="D57:D61"/>
    <mergeCell ref="F57:F61"/>
    <mergeCell ref="G57:G61"/>
    <mergeCell ref="H57:H61"/>
    <mergeCell ref="I52:I56"/>
    <mergeCell ref="K52:K56"/>
    <mergeCell ref="L52:L56"/>
    <mergeCell ref="B47:B51"/>
    <mergeCell ref="C47:C51"/>
    <mergeCell ref="D47:D51"/>
    <mergeCell ref="F47:F51"/>
    <mergeCell ref="G47:G51"/>
    <mergeCell ref="H47:H51"/>
    <mergeCell ref="K5:W5"/>
    <mergeCell ref="B5:D5"/>
    <mergeCell ref="H17:H21"/>
    <mergeCell ref="D7:D11"/>
    <mergeCell ref="C7:C11"/>
    <mergeCell ref="B7:B11"/>
    <mergeCell ref="K7:K11"/>
    <mergeCell ref="G7:G11"/>
    <mergeCell ref="F7:F11"/>
    <mergeCell ref="B17:B21"/>
    <mergeCell ref="C17:C21"/>
    <mergeCell ref="D17:D21"/>
    <mergeCell ref="F17:F21"/>
    <mergeCell ref="G17:G21"/>
    <mergeCell ref="H7:H11"/>
    <mergeCell ref="F5:J5"/>
    <mergeCell ref="J7:J11"/>
    <mergeCell ref="B12:B16"/>
    <mergeCell ref="C12:C16"/>
    <mergeCell ref="D12:D16"/>
    <mergeCell ref="F12:F16"/>
    <mergeCell ref="K27:K31"/>
    <mergeCell ref="G22:G26"/>
    <mergeCell ref="H22:H26"/>
    <mergeCell ref="I22:I26"/>
    <mergeCell ref="K22:K26"/>
    <mergeCell ref="I42:I46"/>
    <mergeCell ref="K42:K46"/>
    <mergeCell ref="L42:L46"/>
    <mergeCell ref="I7:I11"/>
    <mergeCell ref="I27:I31"/>
    <mergeCell ref="L22:L26"/>
    <mergeCell ref="G12:G16"/>
    <mergeCell ref="H12:H16"/>
    <mergeCell ref="I12:I16"/>
    <mergeCell ref="K12:K16"/>
    <mergeCell ref="L12:L16"/>
    <mergeCell ref="I17:I21"/>
    <mergeCell ref="K17:K21"/>
    <mergeCell ref="L27:L31"/>
    <mergeCell ref="L37:L41"/>
    <mergeCell ref="L17:L21"/>
    <mergeCell ref="L7:L11"/>
    <mergeCell ref="L32:L36"/>
    <mergeCell ref="I37:I41"/>
    <mergeCell ref="I57:I61"/>
    <mergeCell ref="K57:K61"/>
    <mergeCell ref="L57:L61"/>
    <mergeCell ref="I47:I51"/>
    <mergeCell ref="K47:K51"/>
    <mergeCell ref="L47:L51"/>
    <mergeCell ref="B37:B41"/>
    <mergeCell ref="C37:C41"/>
    <mergeCell ref="D37:D41"/>
    <mergeCell ref="F37:F41"/>
    <mergeCell ref="G37:G41"/>
    <mergeCell ref="H37:H41"/>
    <mergeCell ref="C42:C46"/>
    <mergeCell ref="D42:D46"/>
    <mergeCell ref="F42:F46"/>
    <mergeCell ref="G42:G46"/>
    <mergeCell ref="H42:H46"/>
    <mergeCell ref="B42:B46"/>
    <mergeCell ref="B52:B56"/>
    <mergeCell ref="C52:C56"/>
    <mergeCell ref="D52:D56"/>
    <mergeCell ref="F52:F56"/>
    <mergeCell ref="G52:G56"/>
    <mergeCell ref="H52:H56"/>
    <mergeCell ref="B72:B76"/>
    <mergeCell ref="C72:C76"/>
    <mergeCell ref="D72:D76"/>
    <mergeCell ref="F72:F76"/>
    <mergeCell ref="G72:G76"/>
    <mergeCell ref="H72:H76"/>
    <mergeCell ref="I72:I76"/>
    <mergeCell ref="K72:K76"/>
    <mergeCell ref="L72:L76"/>
  </mergeCells>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A6B03-D64D-4DA2-A70D-5AA02C254ADF}">
  <dimension ref="A1:AJ7"/>
  <sheetViews>
    <sheetView topLeftCell="C1" workbookViewId="0">
      <selection activeCell="X5" sqref="X5"/>
    </sheetView>
  </sheetViews>
  <sheetFormatPr defaultRowHeight="17" x14ac:dyDescent="0.7"/>
  <cols>
    <col min="1" max="1" width="18.140625" style="25" customWidth="1"/>
    <col min="2" max="2" width="7.92578125" style="25" customWidth="1"/>
    <col min="3" max="3" width="10.2109375" style="25" customWidth="1"/>
    <col min="4" max="4" width="7.140625" style="25" customWidth="1"/>
    <col min="5" max="5" width="9.140625" style="25"/>
    <col min="6" max="6" width="5.5" style="25" customWidth="1"/>
    <col min="7" max="7" width="9.140625" style="25"/>
    <col min="8" max="8" width="5.140625" style="25" customWidth="1"/>
    <col min="9" max="9" width="11.78515625" style="25" bestFit="1" customWidth="1"/>
    <col min="10" max="10" width="5.35546875" style="25" customWidth="1"/>
    <col min="11" max="11" width="9.140625" style="25"/>
    <col min="12" max="12" width="5.5703125" style="25" customWidth="1"/>
    <col min="13" max="13" width="6.640625" style="25" customWidth="1"/>
    <col min="14" max="28" width="9.140625" style="25"/>
    <col min="29" max="29" width="12.28515625" style="25" customWidth="1"/>
    <col min="30" max="16384" width="9.140625" style="25"/>
  </cols>
  <sheetData>
    <row r="1" spans="1:36" x14ac:dyDescent="0.7">
      <c r="A1" s="26" t="s">
        <v>8</v>
      </c>
      <c r="B1" s="26" t="s">
        <v>111</v>
      </c>
      <c r="C1" s="26" t="s">
        <v>112</v>
      </c>
      <c r="D1" s="26" t="s">
        <v>113</v>
      </c>
      <c r="E1" s="26" t="s">
        <v>134</v>
      </c>
      <c r="F1" s="26" t="s">
        <v>114</v>
      </c>
      <c r="G1" s="26" t="s">
        <v>135</v>
      </c>
      <c r="H1" s="26" t="s">
        <v>116</v>
      </c>
      <c r="I1" s="26" t="s">
        <v>136</v>
      </c>
      <c r="J1" s="26" t="s">
        <v>117</v>
      </c>
      <c r="K1" s="26" t="s">
        <v>137</v>
      </c>
      <c r="L1" s="26" t="s">
        <v>118</v>
      </c>
      <c r="M1" s="26" t="s">
        <v>138</v>
      </c>
      <c r="N1" s="26" t="s">
        <v>119</v>
      </c>
      <c r="O1" s="26" t="s">
        <v>140</v>
      </c>
      <c r="P1" s="26" t="s">
        <v>122</v>
      </c>
      <c r="Q1" s="26" t="s">
        <v>141</v>
      </c>
      <c r="R1" s="26" t="s">
        <v>123</v>
      </c>
      <c r="S1" s="26" t="s">
        <v>142</v>
      </c>
      <c r="T1" s="26" t="s">
        <v>124</v>
      </c>
      <c r="U1" s="26" t="s">
        <v>143</v>
      </c>
      <c r="V1" s="26" t="s">
        <v>125</v>
      </c>
      <c r="W1" s="26" t="s">
        <v>144</v>
      </c>
      <c r="X1" s="26" t="s">
        <v>126</v>
      </c>
      <c r="Y1" s="26" t="s">
        <v>145</v>
      </c>
      <c r="Z1" s="26" t="s">
        <v>127</v>
      </c>
      <c r="AA1" s="26" t="s">
        <v>120</v>
      </c>
      <c r="AB1" s="26" t="s">
        <v>128</v>
      </c>
      <c r="AC1" s="26" t="s">
        <v>121</v>
      </c>
      <c r="AD1" s="26" t="s">
        <v>129</v>
      </c>
      <c r="AE1" s="26" t="s">
        <v>148</v>
      </c>
      <c r="AF1" s="26" t="s">
        <v>130</v>
      </c>
      <c r="AG1" s="26" t="s">
        <v>147</v>
      </c>
      <c r="AH1" s="26" t="s">
        <v>131</v>
      </c>
      <c r="AI1" s="26" t="s">
        <v>146</v>
      </c>
      <c r="AJ1" s="26" t="s">
        <v>132</v>
      </c>
    </row>
    <row r="2" spans="1:36" x14ac:dyDescent="0.7">
      <c r="A2" s="25" t="s">
        <v>105</v>
      </c>
      <c r="B2" s="25" t="s">
        <v>99</v>
      </c>
      <c r="C2" s="25" t="s">
        <v>36</v>
      </c>
      <c r="D2" s="25">
        <f>COUNTIF(Summary!G:G,"yes")</f>
        <v>8</v>
      </c>
      <c r="E2" s="25" t="s">
        <v>115</v>
      </c>
      <c r="F2" s="25">
        <f>COUNTIF(Summary!H:H,"No")</f>
        <v>4</v>
      </c>
      <c r="G2" s="25" t="s">
        <v>35</v>
      </c>
      <c r="H2" s="25">
        <f>COUNTIF(Summary!I:I,"No")</f>
        <v>13</v>
      </c>
      <c r="I2" s="25" t="s">
        <v>35</v>
      </c>
      <c r="J2" s="25">
        <f>COUNTIF(Summary!J:J,"No")</f>
        <v>3</v>
      </c>
      <c r="K2" s="25" t="s">
        <v>69</v>
      </c>
      <c r="L2" s="25">
        <f>COUNTIF(Summary!K:K,"No box ticked")</f>
        <v>1</v>
      </c>
      <c r="M2" s="25" t="s">
        <v>35</v>
      </c>
      <c r="N2" s="25">
        <f>COUNTIF(Summary!L:L,"No")</f>
        <v>11</v>
      </c>
      <c r="O2" s="25" t="s">
        <v>59</v>
      </c>
      <c r="P2" s="25">
        <f>COUNTIF(Summary!M:M,"Based on asset type")</f>
        <v>1</v>
      </c>
      <c r="Q2" s="25" t="s">
        <v>35</v>
      </c>
      <c r="R2" s="25">
        <f>COUNTIF(Summary!N:N,"No")</f>
        <v>4</v>
      </c>
      <c r="S2" s="25" t="s">
        <v>35</v>
      </c>
      <c r="T2" s="25">
        <f>COUNTIF(Summary!O:O,"No")</f>
        <v>1</v>
      </c>
      <c r="U2" s="25" t="s">
        <v>35</v>
      </c>
      <c r="V2" s="25">
        <f>COUNTIF(Summary!P:P,"No")</f>
        <v>7</v>
      </c>
      <c r="W2" s="25" t="s">
        <v>35</v>
      </c>
      <c r="X2" s="25">
        <v>5</v>
      </c>
      <c r="Y2" s="25" t="s">
        <v>35</v>
      </c>
      <c r="Z2" s="25">
        <f>COUNTIF(Summary!R:R,"No")</f>
        <v>8</v>
      </c>
      <c r="AA2" s="25" t="s">
        <v>35</v>
      </c>
      <c r="AB2" s="25">
        <f>COUNTIF(Summary!S:S,"No")</f>
        <v>3</v>
      </c>
      <c r="AC2" s="25" t="s">
        <v>84</v>
      </c>
      <c r="AD2" s="25">
        <f>COUNTIF(Summary!T:T,"Both boxes ticked")</f>
        <v>1</v>
      </c>
      <c r="AE2" s="25" t="s">
        <v>35</v>
      </c>
      <c r="AF2" s="25">
        <f>COUNTIF(Summary!U:U,"No")</f>
        <v>1</v>
      </c>
      <c r="AG2" s="25" t="s">
        <v>35</v>
      </c>
      <c r="AH2" s="25">
        <f>COUNTIF(Summary!V:V,"No")</f>
        <v>4</v>
      </c>
      <c r="AI2" s="25" t="s">
        <v>35</v>
      </c>
      <c r="AJ2" s="25">
        <f>COUNTIF(Summary!W:W,"No")</f>
        <v>3</v>
      </c>
    </row>
    <row r="3" spans="1:36" x14ac:dyDescent="0.7">
      <c r="A3" s="25" t="s">
        <v>106</v>
      </c>
      <c r="B3" s="25" t="s">
        <v>100</v>
      </c>
      <c r="C3" s="25" t="s">
        <v>35</v>
      </c>
      <c r="D3" s="25">
        <f>COUNTIF(Summary!G:G,"no")</f>
        <v>4</v>
      </c>
      <c r="E3" s="25" t="s">
        <v>36</v>
      </c>
      <c r="F3" s="25">
        <f>COUNTIF(Summary!H:H,"Yes")</f>
        <v>4</v>
      </c>
      <c r="G3" s="25" t="s">
        <v>69</v>
      </c>
      <c r="H3" s="25">
        <f>COUNTIF(Summary!J:J,"No box ticked")</f>
        <v>2</v>
      </c>
      <c r="I3" s="25" t="s">
        <v>36</v>
      </c>
      <c r="J3" s="25">
        <f>COUNTIF(Summary!J:J,"Yes")</f>
        <v>9</v>
      </c>
      <c r="K3" s="25" t="s">
        <v>36</v>
      </c>
      <c r="L3" s="25">
        <f>COUNTIF(Summary!K:K,"Yes")</f>
        <v>13</v>
      </c>
      <c r="M3" s="25" t="s">
        <v>36</v>
      </c>
      <c r="N3" s="25">
        <f>COUNTIF(Summary!L:L,"Yes")</f>
        <v>1</v>
      </c>
      <c r="O3" s="25" t="s">
        <v>38</v>
      </c>
      <c r="P3" s="25">
        <f>COUNTIF(Summary!M:M,"Technology Neutral")</f>
        <v>12</v>
      </c>
      <c r="Q3" s="25" t="s">
        <v>36</v>
      </c>
      <c r="R3" s="25">
        <f>COUNTIF(Summary!N:N,"Yes")</f>
        <v>9</v>
      </c>
      <c r="S3" s="25" t="s">
        <v>69</v>
      </c>
      <c r="T3" s="25">
        <f>COUNTIF(Summary!O:O,"No box ticked")</f>
        <v>1</v>
      </c>
      <c r="U3" s="25" t="s">
        <v>36</v>
      </c>
      <c r="V3" s="25">
        <f>COUNTIF(Summary!P:P,"Yes")</f>
        <v>5</v>
      </c>
      <c r="W3" s="25" t="s">
        <v>36</v>
      </c>
      <c r="X3" s="25">
        <f>COUNTIF(Summary!Q:Q,"Yes")</f>
        <v>8</v>
      </c>
      <c r="Y3" s="25" t="s">
        <v>36</v>
      </c>
      <c r="Z3" s="25">
        <f>COUNTIF(Summary!R:R,"Yes")</f>
        <v>3</v>
      </c>
      <c r="AA3" s="25" t="s">
        <v>36</v>
      </c>
      <c r="AB3" s="25">
        <f>COUNTIF(Summary!S:S,"Yes")</f>
        <v>4</v>
      </c>
      <c r="AC3" s="25" t="s">
        <v>90</v>
      </c>
      <c r="AD3" s="25">
        <f>COUNTIF(Summary!T:T,"No boxes ticked")</f>
        <v>3</v>
      </c>
      <c r="AE3" s="25" t="s">
        <v>36</v>
      </c>
      <c r="AF3" s="25">
        <f>COUNTIF(Summary!U:U,"Yes")</f>
        <v>12</v>
      </c>
      <c r="AG3" s="25" t="s">
        <v>36</v>
      </c>
      <c r="AH3" s="25">
        <f>COUNTIF(Summary!V:V,"Yes")</f>
        <v>9</v>
      </c>
      <c r="AI3" s="25" t="s">
        <v>36</v>
      </c>
      <c r="AJ3" s="25">
        <f>COUNTIF(Summary!W:W,"Yes")</f>
        <v>9</v>
      </c>
    </row>
    <row r="4" spans="1:36" x14ac:dyDescent="0.7">
      <c r="A4" s="25" t="s">
        <v>107</v>
      </c>
      <c r="B4" s="25" t="s">
        <v>101</v>
      </c>
      <c r="C4" s="25" t="s">
        <v>69</v>
      </c>
      <c r="D4" s="25">
        <f>COUNTIF(Summary!G:G,"no box ticked")</f>
        <v>1</v>
      </c>
      <c r="E4" s="25" t="s">
        <v>58</v>
      </c>
      <c r="F4" s="25">
        <f>COUNTIF(Summary!H:H,"None")</f>
        <v>4</v>
      </c>
      <c r="I4" s="25" t="s">
        <v>69</v>
      </c>
      <c r="J4" s="25">
        <f>COUNTIF(Summary!J:J,"No box ticked")</f>
        <v>2</v>
      </c>
      <c r="M4" s="25" t="s">
        <v>69</v>
      </c>
      <c r="N4" s="25">
        <f>COUNTIF(Summary!L:L,"No box ticked")</f>
        <v>2</v>
      </c>
      <c r="O4" s="25" t="s">
        <v>69</v>
      </c>
      <c r="P4" s="25">
        <f>COUNTIF(Summary!M:M,"No box ticked")</f>
        <v>1</v>
      </c>
      <c r="S4" s="25" t="s">
        <v>39</v>
      </c>
      <c r="T4" s="25">
        <f>COUNTIF(Summary!O:O,"Not ticked")</f>
        <v>1</v>
      </c>
      <c r="U4" s="25" t="s">
        <v>69</v>
      </c>
      <c r="V4" s="25">
        <f>COUNTIF(Summary!P:P,"No box ticked")</f>
        <v>2</v>
      </c>
      <c r="W4" s="25" t="s">
        <v>69</v>
      </c>
      <c r="X4" s="25">
        <v>1</v>
      </c>
      <c r="Y4" s="25" t="s">
        <v>69</v>
      </c>
      <c r="Z4" s="25">
        <f>COUNTIF(Summary!R:R,"No box ticked")</f>
        <v>2</v>
      </c>
      <c r="AA4" s="25" t="s">
        <v>69</v>
      </c>
      <c r="AB4" s="25">
        <f>COUNTIF(Summary!S:S,"No box ticked")</f>
        <v>7</v>
      </c>
      <c r="AC4" s="25" t="s">
        <v>69</v>
      </c>
      <c r="AD4" s="25">
        <f>COUNTIF(Summary!T:T,"No box ticked")</f>
        <v>2</v>
      </c>
      <c r="AE4" s="25" t="s">
        <v>69</v>
      </c>
      <c r="AF4" s="25">
        <f>COUNTIF(Summary!U:U,"No box ticked")</f>
        <v>1</v>
      </c>
      <c r="AG4" s="25" t="s">
        <v>69</v>
      </c>
      <c r="AH4" s="25">
        <f>COUNTIF(Summary!V:V,"No box ticked")</f>
        <v>1</v>
      </c>
      <c r="AI4" s="25" t="s">
        <v>69</v>
      </c>
      <c r="AJ4" s="25">
        <f>COUNTIF(Summary!W:W,"No box ticked")</f>
        <v>1</v>
      </c>
    </row>
    <row r="5" spans="1:36" x14ac:dyDescent="0.7">
      <c r="A5" s="25" t="s">
        <v>108</v>
      </c>
      <c r="B5" s="25" t="s">
        <v>102</v>
      </c>
      <c r="C5" s="25" t="s">
        <v>70</v>
      </c>
      <c r="D5" s="25">
        <f>COUNTIF(Summary!G:G,"see attached form")</f>
        <v>1</v>
      </c>
      <c r="E5" s="25" t="s">
        <v>37</v>
      </c>
      <c r="F5" s="25">
        <f>COUNTIF(Summary!H:H,"Yes - Encourage NESO to engage with vendors of EDL/EDT software ASAP")</f>
        <v>1</v>
      </c>
      <c r="S5" s="25" t="s">
        <v>70</v>
      </c>
      <c r="T5" s="25">
        <f>COUNTIF(Summary!O:O,"See attached form")</f>
        <v>1</v>
      </c>
      <c r="Y5" s="25" t="s">
        <v>139</v>
      </c>
      <c r="Z5" s="25">
        <f>COUNTIF(Summary!R:R,"Yes and no")</f>
        <v>1</v>
      </c>
      <c r="AC5" s="25" t="s">
        <v>40</v>
      </c>
      <c r="AD5" s="25">
        <f>COUNTIF(Summary!T:T,"Technical parameter")</f>
        <v>8</v>
      </c>
      <c r="AI5" s="25" t="s">
        <v>70</v>
      </c>
      <c r="AJ5" s="25">
        <f>COUNTIF(Summary!W:W,"See attached form")</f>
        <v>1</v>
      </c>
    </row>
    <row r="6" spans="1:36" x14ac:dyDescent="0.7">
      <c r="A6" s="25" t="s">
        <v>109</v>
      </c>
      <c r="B6" s="25" t="s">
        <v>103</v>
      </c>
      <c r="E6" s="25" t="s">
        <v>52</v>
      </c>
      <c r="F6" s="25">
        <f>COUNTIF(Summary!H:H,"Yes - Legal text does not provide sufficient detail")</f>
        <v>1</v>
      </c>
      <c r="S6" s="25" t="s">
        <v>36</v>
      </c>
      <c r="T6" s="25">
        <f>COUNTIF(Summary!O:O,"Yes")</f>
        <v>10</v>
      </c>
      <c r="AC6" s="25" t="s">
        <v>149</v>
      </c>
      <c r="AD6" s="25">
        <v>0</v>
      </c>
    </row>
    <row r="7" spans="1:36" x14ac:dyDescent="0.7">
      <c r="A7" s="25" t="s">
        <v>110</v>
      </c>
      <c r="B7" s="25" t="s">
        <v>104</v>
      </c>
    </row>
  </sheetData>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34245-EF97-49FB-9F36-BC1B57A20320}">
  <dimension ref="A1:U15"/>
  <sheetViews>
    <sheetView zoomScale="90" zoomScaleNormal="90" workbookViewId="0">
      <pane ySplit="1" topLeftCell="A2" activePane="bottomLeft" state="frozen"/>
      <selection pane="bottomLeft"/>
    </sheetView>
  </sheetViews>
  <sheetFormatPr defaultRowHeight="17" x14ac:dyDescent="0.9"/>
  <cols>
    <col min="1" max="1" width="14.140625" style="27" customWidth="1"/>
    <col min="2" max="2" width="10.2109375" style="27" customWidth="1"/>
    <col min="3" max="3" width="9.140625" style="27"/>
    <col min="4" max="4" width="43.85546875" style="27" customWidth="1"/>
    <col min="5" max="5" width="57.28515625" style="27" customWidth="1"/>
    <col min="6" max="6" width="47.28515625" style="27" customWidth="1"/>
    <col min="7" max="7" width="21.35546875" style="27" customWidth="1"/>
    <col min="8" max="8" width="38.7109375" style="27" customWidth="1"/>
    <col min="9" max="9" width="40.640625" style="27" customWidth="1"/>
    <col min="10" max="10" width="31.92578125" style="27" customWidth="1"/>
    <col min="11" max="11" width="53" style="27" customWidth="1"/>
    <col min="12" max="12" width="49.78515625" style="27" customWidth="1"/>
    <col min="13" max="13" width="57.7109375" style="27" bestFit="1" customWidth="1"/>
    <col min="14" max="14" width="32.0703125" style="27" customWidth="1"/>
    <col min="15" max="15" width="20.78515625" style="27" customWidth="1"/>
    <col min="16" max="16" width="50.5703125" style="27" bestFit="1" customWidth="1"/>
    <col min="17" max="17" width="45.5" style="27" bestFit="1" customWidth="1"/>
    <col min="18" max="18" width="20.0703125" style="27" customWidth="1"/>
    <col min="19" max="19" width="17.85546875" style="27" customWidth="1"/>
    <col min="20" max="20" width="73.2109375" style="27" bestFit="1" customWidth="1"/>
    <col min="21" max="21" width="41.42578125" style="27" customWidth="1"/>
    <col min="22" max="16384" width="9.140625" style="27"/>
  </cols>
  <sheetData>
    <row r="1" spans="1:21" ht="102" x14ac:dyDescent="0.9">
      <c r="A1" s="28" t="s">
        <v>150</v>
      </c>
      <c r="B1" s="28" t="s">
        <v>8</v>
      </c>
      <c r="C1" s="28" t="s">
        <v>9</v>
      </c>
      <c r="D1" s="28" t="s">
        <v>227</v>
      </c>
      <c r="E1" s="28" t="s">
        <v>228</v>
      </c>
      <c r="F1" s="28" t="s">
        <v>229</v>
      </c>
      <c r="G1" s="28" t="s">
        <v>230</v>
      </c>
      <c r="H1" s="28" t="s">
        <v>231</v>
      </c>
      <c r="I1" s="28" t="s">
        <v>232</v>
      </c>
      <c r="J1" s="28" t="s">
        <v>233</v>
      </c>
      <c r="K1" s="28" t="s">
        <v>234</v>
      </c>
      <c r="L1" s="28" t="s">
        <v>235</v>
      </c>
      <c r="M1" s="28" t="s">
        <v>236</v>
      </c>
      <c r="N1" s="28" t="s">
        <v>237</v>
      </c>
      <c r="O1" s="28" t="s">
        <v>238</v>
      </c>
      <c r="P1" s="28" t="s">
        <v>239</v>
      </c>
      <c r="Q1" s="28" t="s">
        <v>240</v>
      </c>
      <c r="R1" s="28" t="s">
        <v>241</v>
      </c>
      <c r="S1" s="28" t="s">
        <v>242</v>
      </c>
      <c r="T1" s="28" t="s">
        <v>243</v>
      </c>
      <c r="U1" s="28" t="s">
        <v>244</v>
      </c>
    </row>
    <row r="2" spans="1:21" ht="409.5" customHeight="1" x14ac:dyDescent="0.9">
      <c r="A2" s="27">
        <v>1</v>
      </c>
      <c r="B2" s="27" t="s">
        <v>153</v>
      </c>
      <c r="C2" s="27" t="s">
        <v>151</v>
      </c>
      <c r="D2" s="27" t="s">
        <v>152</v>
      </c>
      <c r="E2" s="27" t="s">
        <v>304</v>
      </c>
      <c r="F2" s="27" t="s">
        <v>253</v>
      </c>
      <c r="H2" s="27" t="s">
        <v>254</v>
      </c>
      <c r="K2" s="27" t="s">
        <v>255</v>
      </c>
      <c r="M2" s="27" t="s">
        <v>251</v>
      </c>
      <c r="N2" s="27" t="s">
        <v>250</v>
      </c>
      <c r="O2" s="27" t="s">
        <v>252</v>
      </c>
      <c r="P2" s="27" t="s">
        <v>256</v>
      </c>
      <c r="Q2" s="27" t="s">
        <v>257</v>
      </c>
      <c r="R2" s="27" t="s">
        <v>258</v>
      </c>
      <c r="S2" s="27" t="s">
        <v>259</v>
      </c>
      <c r="T2" s="27" t="s">
        <v>260</v>
      </c>
      <c r="U2" s="27" t="s">
        <v>261</v>
      </c>
    </row>
    <row r="3" spans="1:21" ht="204" x14ac:dyDescent="0.9">
      <c r="A3" s="27">
        <v>2</v>
      </c>
      <c r="B3" s="27" t="s">
        <v>47</v>
      </c>
      <c r="C3" s="27" t="s">
        <v>48</v>
      </c>
      <c r="E3" s="27" t="s">
        <v>262</v>
      </c>
      <c r="F3" s="27" t="s">
        <v>263</v>
      </c>
      <c r="K3" s="27" t="s">
        <v>264</v>
      </c>
      <c r="L3" s="27" t="s">
        <v>266</v>
      </c>
      <c r="N3" s="27" t="s">
        <v>265</v>
      </c>
      <c r="P3" s="27" t="s">
        <v>267</v>
      </c>
      <c r="Q3" s="27" t="s">
        <v>154</v>
      </c>
      <c r="R3" s="27" t="s">
        <v>155</v>
      </c>
      <c r="T3" s="27" t="s">
        <v>156</v>
      </c>
    </row>
    <row r="4" spans="1:21" ht="221" x14ac:dyDescent="0.9">
      <c r="A4" s="27">
        <v>3</v>
      </c>
      <c r="B4" s="27" t="s">
        <v>61</v>
      </c>
      <c r="C4" s="27" t="s">
        <v>62</v>
      </c>
      <c r="L4" s="27" t="s">
        <v>268</v>
      </c>
      <c r="M4" s="27" t="s">
        <v>269</v>
      </c>
      <c r="N4" s="27" t="s">
        <v>270</v>
      </c>
      <c r="P4" s="27" t="s">
        <v>271</v>
      </c>
      <c r="Q4" s="27" t="s">
        <v>272</v>
      </c>
      <c r="R4" s="27" t="s">
        <v>273</v>
      </c>
      <c r="U4" s="27" t="s">
        <v>274</v>
      </c>
    </row>
    <row r="5" spans="1:21" ht="409.5" x14ac:dyDescent="0.9">
      <c r="A5" s="27">
        <v>4</v>
      </c>
      <c r="B5" s="27" t="s">
        <v>73</v>
      </c>
      <c r="C5" s="27" t="s">
        <v>75</v>
      </c>
      <c r="E5" s="27" t="s">
        <v>163</v>
      </c>
      <c r="F5" s="27" t="s">
        <v>275</v>
      </c>
      <c r="K5" s="27" t="s">
        <v>166</v>
      </c>
      <c r="M5" s="27" t="s">
        <v>276</v>
      </c>
      <c r="P5" s="27" t="s">
        <v>277</v>
      </c>
      <c r="Q5" s="27" t="s">
        <v>279</v>
      </c>
      <c r="R5" s="27" t="s">
        <v>278</v>
      </c>
      <c r="U5" s="27" t="s">
        <v>280</v>
      </c>
    </row>
    <row r="6" spans="1:21" ht="409.5" x14ac:dyDescent="0.9">
      <c r="A6" s="27">
        <v>5</v>
      </c>
      <c r="B6" s="27" t="s">
        <v>80</v>
      </c>
      <c r="C6" s="27" t="s">
        <v>79</v>
      </c>
      <c r="D6" s="27" t="s">
        <v>281</v>
      </c>
      <c r="E6" s="27" t="s">
        <v>282</v>
      </c>
      <c r="G6" s="27" t="s">
        <v>283</v>
      </c>
      <c r="H6" s="27" t="s">
        <v>295</v>
      </c>
      <c r="I6" s="27" t="s">
        <v>284</v>
      </c>
      <c r="K6" s="27" t="s">
        <v>285</v>
      </c>
      <c r="L6" s="27" t="s">
        <v>286</v>
      </c>
      <c r="M6" s="27" t="s">
        <v>287</v>
      </c>
      <c r="N6" s="27" t="s">
        <v>288</v>
      </c>
      <c r="O6" s="27" t="s">
        <v>289</v>
      </c>
      <c r="P6" s="27" t="s">
        <v>290</v>
      </c>
      <c r="Q6" s="27" t="s">
        <v>291</v>
      </c>
      <c r="R6" s="27" t="s">
        <v>292</v>
      </c>
      <c r="T6" s="27" t="s">
        <v>293</v>
      </c>
      <c r="U6" s="27" t="s">
        <v>294</v>
      </c>
    </row>
    <row r="7" spans="1:21" ht="85" x14ac:dyDescent="0.9">
      <c r="A7" s="27">
        <v>6</v>
      </c>
      <c r="B7" s="27" t="s">
        <v>87</v>
      </c>
      <c r="C7" s="27" t="s">
        <v>86</v>
      </c>
      <c r="H7" s="27" t="s">
        <v>180</v>
      </c>
      <c r="K7" s="27" t="s">
        <v>296</v>
      </c>
      <c r="L7" s="27" t="s">
        <v>297</v>
      </c>
      <c r="M7" s="27" t="s">
        <v>298</v>
      </c>
      <c r="N7" s="27" t="s">
        <v>299</v>
      </c>
      <c r="P7" s="27" t="s">
        <v>300</v>
      </c>
      <c r="Q7" s="27" t="s">
        <v>301</v>
      </c>
      <c r="R7" s="27" t="s">
        <v>302</v>
      </c>
      <c r="U7" s="27" t="s">
        <v>303</v>
      </c>
    </row>
    <row r="8" spans="1:21" ht="204" x14ac:dyDescent="0.9">
      <c r="A8" s="27">
        <v>7</v>
      </c>
      <c r="B8" s="27" t="s">
        <v>92</v>
      </c>
      <c r="C8" s="27" t="s">
        <v>91</v>
      </c>
      <c r="D8" s="27" t="s">
        <v>245</v>
      </c>
      <c r="E8" s="27" t="s">
        <v>246</v>
      </c>
      <c r="M8" s="27" t="s">
        <v>247</v>
      </c>
      <c r="P8" s="27" t="s">
        <v>248</v>
      </c>
      <c r="Q8" s="27" t="s">
        <v>249</v>
      </c>
    </row>
    <row r="9" spans="1:21" ht="306" x14ac:dyDescent="0.9">
      <c r="A9" s="27">
        <v>8</v>
      </c>
      <c r="B9" s="27" t="s">
        <v>97</v>
      </c>
      <c r="C9" s="27" t="s">
        <v>96</v>
      </c>
      <c r="D9" s="27" t="s">
        <v>215</v>
      </c>
      <c r="E9" s="27" t="s">
        <v>216</v>
      </c>
      <c r="F9" s="27" t="s">
        <v>217</v>
      </c>
      <c r="H9" s="27" t="s">
        <v>218</v>
      </c>
      <c r="K9" s="27" t="s">
        <v>219</v>
      </c>
      <c r="L9" s="27" t="s">
        <v>220</v>
      </c>
      <c r="M9" s="27" t="s">
        <v>221</v>
      </c>
      <c r="N9" s="27" t="s">
        <v>222</v>
      </c>
      <c r="O9" s="27" t="s">
        <v>223</v>
      </c>
      <c r="P9" s="27" t="s">
        <v>224</v>
      </c>
      <c r="Q9" s="27" t="s">
        <v>225</v>
      </c>
      <c r="R9" s="27" t="s">
        <v>226</v>
      </c>
    </row>
    <row r="10" spans="1:21" ht="238" x14ac:dyDescent="0.9">
      <c r="A10" s="27">
        <v>9</v>
      </c>
      <c r="B10" s="27" t="s">
        <v>209</v>
      </c>
      <c r="C10" s="27" t="s">
        <v>95</v>
      </c>
      <c r="D10" s="27" t="s">
        <v>210</v>
      </c>
      <c r="E10" s="27" t="s">
        <v>211</v>
      </c>
      <c r="K10" s="27" t="s">
        <v>212</v>
      </c>
      <c r="P10" s="27" t="s">
        <v>213</v>
      </c>
      <c r="Q10" s="27" t="s">
        <v>214</v>
      </c>
    </row>
    <row r="11" spans="1:21" ht="408" x14ac:dyDescent="0.9">
      <c r="A11" s="27">
        <v>10</v>
      </c>
      <c r="B11" s="27" t="s">
        <v>85</v>
      </c>
      <c r="C11" s="27" t="s">
        <v>88</v>
      </c>
      <c r="D11" s="27" t="s">
        <v>193</v>
      </c>
      <c r="E11" s="27" t="s">
        <v>194</v>
      </c>
      <c r="F11" s="27" t="s">
        <v>195</v>
      </c>
      <c r="H11" s="27" t="s">
        <v>196</v>
      </c>
      <c r="J11" s="27" t="s">
        <v>197</v>
      </c>
      <c r="K11" s="27" t="s">
        <v>198</v>
      </c>
      <c r="L11" s="27" t="s">
        <v>199</v>
      </c>
      <c r="M11" s="27" t="s">
        <v>200</v>
      </c>
      <c r="N11" s="27" t="s">
        <v>201</v>
      </c>
      <c r="O11" s="27" t="s">
        <v>202</v>
      </c>
      <c r="P11" s="27" t="s">
        <v>203</v>
      </c>
      <c r="Q11" s="27" t="s">
        <v>204</v>
      </c>
      <c r="R11" s="27" t="s">
        <v>205</v>
      </c>
      <c r="S11" s="27" t="s">
        <v>206</v>
      </c>
      <c r="T11" s="27" t="s">
        <v>207</v>
      </c>
      <c r="U11" s="27" t="s">
        <v>208</v>
      </c>
    </row>
    <row r="12" spans="1:21" ht="409.5" x14ac:dyDescent="0.9">
      <c r="A12" s="27">
        <v>11</v>
      </c>
      <c r="B12" s="27" t="s">
        <v>81</v>
      </c>
      <c r="C12" s="27" t="s">
        <v>82</v>
      </c>
      <c r="D12" s="27" t="s">
        <v>181</v>
      </c>
      <c r="E12" s="27" t="s">
        <v>182</v>
      </c>
      <c r="K12" s="27" t="s">
        <v>183</v>
      </c>
      <c r="L12" s="27" t="s">
        <v>184</v>
      </c>
      <c r="M12" s="27" t="s">
        <v>185</v>
      </c>
      <c r="N12" s="27" t="s">
        <v>186</v>
      </c>
      <c r="O12" s="27" t="s">
        <v>187</v>
      </c>
      <c r="P12" s="27" t="s">
        <v>192</v>
      </c>
      <c r="Q12" s="27" t="s">
        <v>188</v>
      </c>
      <c r="S12" s="27" t="s">
        <v>189</v>
      </c>
      <c r="T12" s="27" t="s">
        <v>190</v>
      </c>
      <c r="U12" s="27" t="s">
        <v>191</v>
      </c>
    </row>
    <row r="13" spans="1:21" ht="153" x14ac:dyDescent="0.9">
      <c r="A13" s="27">
        <v>12</v>
      </c>
      <c r="B13" s="27" t="s">
        <v>169</v>
      </c>
      <c r="C13" s="27" t="s">
        <v>72</v>
      </c>
      <c r="H13" s="27" t="s">
        <v>170</v>
      </c>
      <c r="M13" s="27" t="s">
        <v>171</v>
      </c>
      <c r="N13" s="27" t="s">
        <v>172</v>
      </c>
      <c r="O13" s="27" t="s">
        <v>173</v>
      </c>
      <c r="P13" s="27" t="s">
        <v>174</v>
      </c>
      <c r="Q13" s="27" t="s">
        <v>175</v>
      </c>
      <c r="R13" s="27" t="s">
        <v>176</v>
      </c>
      <c r="S13" s="27" t="s">
        <v>177</v>
      </c>
      <c r="T13" s="27" t="s">
        <v>178</v>
      </c>
      <c r="U13" s="27" t="s">
        <v>179</v>
      </c>
    </row>
    <row r="14" spans="1:21" ht="119" x14ac:dyDescent="0.9">
      <c r="A14" s="27">
        <v>13</v>
      </c>
      <c r="B14" s="27" t="s">
        <v>60</v>
      </c>
      <c r="C14" s="27" t="s">
        <v>66</v>
      </c>
      <c r="E14" s="27" t="s">
        <v>159</v>
      </c>
      <c r="F14" s="27" t="s">
        <v>160</v>
      </c>
      <c r="M14" s="27" t="s">
        <v>161</v>
      </c>
      <c r="O14" s="27" t="s">
        <v>162</v>
      </c>
      <c r="P14" s="27" t="s">
        <v>164</v>
      </c>
      <c r="Q14" s="27" t="s">
        <v>165</v>
      </c>
      <c r="R14" s="27" t="s">
        <v>167</v>
      </c>
      <c r="U14" s="27" t="s">
        <v>168</v>
      </c>
    </row>
    <row r="15" spans="1:21" ht="409.5" x14ac:dyDescent="0.9">
      <c r="A15" s="27">
        <v>14</v>
      </c>
      <c r="B15" s="27" t="s">
        <v>54</v>
      </c>
      <c r="C15" s="27" t="s">
        <v>55</v>
      </c>
      <c r="K15" s="27" t="s">
        <v>157</v>
      </c>
      <c r="Q15" s="27" t="s">
        <v>158</v>
      </c>
    </row>
  </sheetData>
  <phoneticPr fontId="10"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dec74c4c-1639-4502-8f90-b4ce03410df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8" ma:contentTypeDescription="Create a new document." ma:contentTypeScope="" ma:versionID="43d7c0f99278b13ffcba94fb9c66aba3">
  <xsd:schema xmlns:xsd="http://www.w3.org/2001/XMLSchema" xmlns:xs="http://www.w3.org/2001/XMLSchema" xmlns:p="http://schemas.microsoft.com/office/2006/metadata/properties" xmlns:ns2="dec74c4c-1639-4502-8f90-b4ce03410dfb" xmlns:ns3="97b6fe81-1556-4112-94ca-31043ca39b71" xmlns:ns4="cadce026-d35b-4a62-a2ee-1436bb44fb55" targetNamespace="http://schemas.microsoft.com/office/2006/metadata/properties" ma:root="true" ma:fieldsID="3fa0eeb5e3a14cf837f4ded2a7da305b" ns2:_="" ns3:_="" ns4:_="">
    <xsd:import namespace="dec74c4c-1639-4502-8f90-b4ce03410dfb"/>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905282-9325-4147-80B1-3F05DF044DFB}">
  <ds:schemaRefs>
    <ds:schemaRef ds:uri="http://schemas.microsoft.com/office/2006/metadata/properties"/>
    <ds:schemaRef ds:uri="cadce026-d35b-4a62-a2ee-1436bb44fb55"/>
    <ds:schemaRef ds:uri="http://purl.org/dc/terms/"/>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dec74c4c-1639-4502-8f90-b4ce03410dfb"/>
    <ds:schemaRef ds:uri="http://www.w3.org/XML/1998/namespace"/>
    <ds:schemaRef ds:uri="http://purl.org/dc/dcmitype/"/>
  </ds:schemaRefs>
</ds:datastoreItem>
</file>

<file path=customXml/itemProps2.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3.xml><?xml version="1.0" encoding="utf-8"?>
<ds:datastoreItem xmlns:ds="http://schemas.openxmlformats.org/officeDocument/2006/customXml" ds:itemID="{D088DCDF-AC06-4560-9090-F4810BF29E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DATA</vt:lpstr>
      <vt:lpstr>Text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Claire Goult (NESO)</cp:lastModifiedBy>
  <cp:revision/>
  <dcterms:created xsi:type="dcterms:W3CDTF">2020-06-03T09:19:55Z</dcterms:created>
  <dcterms:modified xsi:type="dcterms:W3CDTF">2024-12-24T09:25:36Z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y fmtid="{D5CDD505-2E9C-101B-9397-08002B2CF9AE}" pid="3" name="MediaServiceImageTags">
    <vt:lpwstr/>
  </property>
</Properties>
</file>